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atarina\Desktop\"/>
    </mc:Choice>
  </mc:AlternateContent>
  <xr:revisionPtr revIDLastSave="0" documentId="13_ncr:1_{CDE11603-D57C-4CA5-A4C6-86136C937C97}"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G339" i="9"/>
  <c r="F339" i="9"/>
  <c r="B339" i="9"/>
  <c r="F338" i="9"/>
  <c r="F337" i="9"/>
  <c r="F336" i="9"/>
  <c r="F335" i="9"/>
  <c r="H334" i="9"/>
  <c r="G334" i="9"/>
  <c r="F334" i="9"/>
  <c r="E334" i="9"/>
  <c r="B334" i="9" s="1"/>
  <c r="F333" i="9"/>
  <c r="H332" i="9"/>
  <c r="G332" i="9"/>
  <c r="E332" i="9" s="1"/>
  <c r="B332" i="9" s="1"/>
  <c r="F332" i="9"/>
  <c r="H331" i="9"/>
  <c r="E331" i="9" s="1"/>
  <c r="G331" i="9"/>
  <c r="F331" i="9"/>
  <c r="B331" i="9"/>
  <c r="H330" i="9"/>
  <c r="G330" i="9"/>
  <c r="F330" i="9"/>
  <c r="E330" i="9"/>
  <c r="B330" i="9" s="1"/>
  <c r="H329" i="9"/>
  <c r="G329" i="9"/>
  <c r="E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G323" i="9"/>
  <c r="F323" i="9"/>
  <c r="B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E311" i="9" s="1"/>
  <c r="G311" i="9"/>
  <c r="F311" i="9"/>
  <c r="B311" i="9"/>
  <c r="H310" i="9"/>
  <c r="G310" i="9"/>
  <c r="F310" i="9"/>
  <c r="E310" i="9"/>
  <c r="B310" i="9" s="1"/>
  <c r="F309" i="9"/>
  <c r="F308" i="9"/>
  <c r="H307" i="9"/>
  <c r="E307" i="9" s="1"/>
  <c r="G307" i="9"/>
  <c r="F307" i="9"/>
  <c r="B307" i="9"/>
  <c r="F306" i="9"/>
  <c r="H305" i="9"/>
  <c r="G305" i="9"/>
  <c r="F305" i="9"/>
  <c r="E305" i="9"/>
  <c r="B305" i="9" s="1"/>
  <c r="H304" i="9"/>
  <c r="G304" i="9"/>
  <c r="F304" i="9"/>
  <c r="F298" i="9" s="1"/>
  <c r="E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L279" i="9"/>
  <c r="E279" i="9"/>
  <c r="B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L263" i="9"/>
  <c r="E263" i="9"/>
  <c r="B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L247" i="9"/>
  <c r="E247" i="9"/>
  <c r="M246" i="9"/>
  <c r="L246" i="9"/>
  <c r="F246" i="9"/>
  <c r="E246" i="9"/>
  <c r="B246" i="9" s="1"/>
  <c r="M245" i="9"/>
  <c r="L245" i="9"/>
  <c r="F245" i="9"/>
  <c r="B245" i="9" s="1"/>
  <c r="E245" i="9"/>
  <c r="M244" i="9"/>
  <c r="L244" i="9"/>
  <c r="F244" i="9" s="1"/>
  <c r="B244" i="9" s="1"/>
  <c r="E244" i="9"/>
  <c r="M243" i="9"/>
  <c r="F243" i="9" s="1"/>
  <c r="L243" i="9"/>
  <c r="E243" i="9"/>
  <c r="B243" i="9"/>
  <c r="M242" i="9"/>
  <c r="L242" i="9"/>
  <c r="F242" i="9"/>
  <c r="E242" i="9"/>
  <c r="M241" i="9"/>
  <c r="L241" i="9"/>
  <c r="F241" i="9"/>
  <c r="B241" i="9" s="1"/>
  <c r="E241" i="9"/>
  <c r="M240" i="9"/>
  <c r="L240" i="9"/>
  <c r="E240" i="9"/>
  <c r="M239" i="9"/>
  <c r="F239" i="9" s="1"/>
  <c r="B239" i="9" s="1"/>
  <c r="L239" i="9"/>
  <c r="E239" i="9"/>
  <c r="M238" i="9"/>
  <c r="F238" i="9" s="1"/>
  <c r="L238" i="9"/>
  <c r="E238" i="9"/>
  <c r="M237" i="9"/>
  <c r="F237" i="9" s="1"/>
  <c r="B237" i="9" s="1"/>
  <c r="L237" i="9"/>
  <c r="E237" i="9"/>
  <c r="M236" i="9"/>
  <c r="L236" i="9"/>
  <c r="E236" i="9"/>
  <c r="M235" i="9"/>
  <c r="F235" i="9" s="1"/>
  <c r="B235" i="9" s="1"/>
  <c r="L235" i="9"/>
  <c r="E235" i="9"/>
  <c r="M234" i="9"/>
  <c r="L234" i="9"/>
  <c r="F234" i="9"/>
  <c r="E234" i="9"/>
  <c r="B234" i="9" s="1"/>
  <c r="M233" i="9"/>
  <c r="L233" i="9"/>
  <c r="F233" i="9"/>
  <c r="B233" i="9" s="1"/>
  <c r="E233" i="9"/>
  <c r="M232" i="9"/>
  <c r="L232" i="9"/>
  <c r="E232" i="9"/>
  <c r="M231" i="9"/>
  <c r="L231" i="9"/>
  <c r="F231" i="9" s="1"/>
  <c r="B231" i="9" s="1"/>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G169" i="9"/>
  <c r="F169" i="9"/>
  <c r="H168" i="9"/>
  <c r="G168" i="9"/>
  <c r="E168" i="9" s="1"/>
  <c r="B168" i="9" s="1"/>
  <c r="F168" i="9"/>
  <c r="H167" i="9"/>
  <c r="G167" i="9"/>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G161" i="9"/>
  <c r="F161" i="9"/>
  <c r="E161" i="9"/>
  <c r="H160" i="9"/>
  <c r="G160" i="9"/>
  <c r="E160" i="9" s="1"/>
  <c r="B160" i="9" s="1"/>
  <c r="F160" i="9"/>
  <c r="H159" i="9"/>
  <c r="G159" i="9"/>
  <c r="F159" i="9"/>
  <c r="H158" i="9"/>
  <c r="G158" i="9"/>
  <c r="F158" i="9"/>
  <c r="E158" i="9"/>
  <c r="B158" i="9" s="1"/>
  <c r="H157" i="9"/>
  <c r="G157" i="9"/>
  <c r="E157" i="9" s="1"/>
  <c r="F157" i="9"/>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F45" i="9"/>
  <c r="H44" i="9"/>
  <c r="G44" i="9"/>
  <c r="E44" i="9" s="1"/>
  <c r="B44" i="9" s="1"/>
  <c r="F44" i="9"/>
  <c r="H43" i="9"/>
  <c r="E43" i="9" s="1"/>
  <c r="B43" i="9" s="1"/>
  <c r="G43" i="9"/>
  <c r="F43" i="9"/>
  <c r="H42" i="9"/>
  <c r="G42" i="9"/>
  <c r="F42" i="9"/>
  <c r="E42" i="9"/>
  <c r="B42" i="9" s="1"/>
  <c r="H41" i="9"/>
  <c r="G41" i="9"/>
  <c r="F41" i="9"/>
  <c r="H40" i="9"/>
  <c r="G40" i="9"/>
  <c r="E40" i="9" s="1"/>
  <c r="B40" i="9" s="1"/>
  <c r="F40" i="9"/>
  <c r="H39" i="9"/>
  <c r="E39" i="9" s="1"/>
  <c r="B39" i="9" s="1"/>
  <c r="G39" i="9"/>
  <c r="F39" i="9"/>
  <c r="H38" i="9"/>
  <c r="G38" i="9"/>
  <c r="F38" i="9"/>
  <c r="E38" i="9"/>
  <c r="B38" i="9" s="1"/>
  <c r="H37" i="9"/>
  <c r="G37" i="9"/>
  <c r="F37" i="9"/>
  <c r="E37" i="9"/>
  <c r="B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F30" i="9"/>
  <c r="H29" i="9"/>
  <c r="E29" i="9" s="1"/>
  <c r="B29" i="9" s="1"/>
  <c r="G29" i="9"/>
  <c r="F29" i="9"/>
  <c r="H28" i="9"/>
  <c r="E28" i="9" s="1"/>
  <c r="B28" i="9" s="1"/>
  <c r="G28" i="9"/>
  <c r="F28" i="9"/>
  <c r="H27" i="9"/>
  <c r="G27" i="9"/>
  <c r="E27" i="9" s="1"/>
  <c r="B27" i="9" s="1"/>
  <c r="F27" i="9"/>
  <c r="H26" i="9"/>
  <c r="G26" i="9"/>
  <c r="E26" i="9" s="1"/>
  <c r="B26" i="9" s="1"/>
  <c r="F26" i="9"/>
  <c r="H25" i="9"/>
  <c r="E25" i="9" s="1"/>
  <c r="B25" i="9" s="1"/>
  <c r="G25" i="9"/>
  <c r="F25" i="9"/>
  <c r="F24" i="9"/>
  <c r="F4" i="9"/>
  <c r="O3" i="9"/>
  <c r="G296" i="9" s="1"/>
  <c r="I3" i="9"/>
  <c r="H3" i="9"/>
  <c r="G3" i="9"/>
  <c r="D104" i="8"/>
  <c r="C1680" i="1" s="1"/>
  <c r="D97" i="8"/>
  <c r="D92" i="8"/>
  <c r="C1668" i="1" s="1"/>
  <c r="D87" i="8"/>
  <c r="D82" i="8"/>
  <c r="D77" i="8"/>
  <c r="C1653" i="1" s="1"/>
  <c r="G1653" i="1" s="1"/>
  <c r="D72" i="8"/>
  <c r="C1648" i="1" s="1"/>
  <c r="D67" i="8"/>
  <c r="D62" i="8"/>
  <c r="C1638" i="1" s="1"/>
  <c r="D57" i="8"/>
  <c r="D52" i="8"/>
  <c r="C1628" i="1" s="1"/>
  <c r="D46" i="8"/>
  <c r="D37" i="8"/>
  <c r="D27" i="8"/>
  <c r="C1603" i="1" s="1"/>
  <c r="H1603" i="1" s="1"/>
  <c r="D25" i="8"/>
  <c r="C1601" i="1" s="1"/>
  <c r="D18" i="8"/>
  <c r="D8" i="8"/>
  <c r="D6" i="8" s="1"/>
  <c r="C1582" i="1" s="1"/>
  <c r="H1582"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9" i="5" s="1"/>
  <c r="E88" i="5"/>
  <c r="F87" i="5"/>
  <c r="F86" i="5"/>
  <c r="F85" i="5"/>
  <c r="F84" i="5"/>
  <c r="F83" i="5"/>
  <c r="F82" i="5"/>
  <c r="E82" i="5"/>
  <c r="D82" i="5"/>
  <c r="F81" i="5"/>
  <c r="F80" i="5"/>
  <c r="F79" i="5"/>
  <c r="F78" i="5"/>
  <c r="F77" i="5"/>
  <c r="F76" i="5"/>
  <c r="E76" i="5"/>
  <c r="D76" i="5"/>
  <c r="F75" i="5"/>
  <c r="F74" i="5"/>
  <c r="F73" i="5"/>
  <c r="F72" i="5"/>
  <c r="F71" i="5"/>
  <c r="E71" i="5"/>
  <c r="E70" i="5" s="1"/>
  <c r="E69" i="5" s="1"/>
  <c r="I23" i="3"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D597" i="4" s="1"/>
  <c r="F597" i="4" s="1"/>
  <c r="F596" i="4"/>
  <c r="F595" i="4"/>
  <c r="E594" i="4"/>
  <c r="D594" i="4"/>
  <c r="F594" i="4" s="1"/>
  <c r="F593" i="4"/>
  <c r="F592" i="4"/>
  <c r="F591" i="4"/>
  <c r="E591" i="4"/>
  <c r="D591" i="4"/>
  <c r="F590" i="4"/>
  <c r="F589" i="4"/>
  <c r="E589" i="4"/>
  <c r="E584" i="4" s="1"/>
  <c r="E535" i="4" s="1"/>
  <c r="D589" i="4"/>
  <c r="F588" i="4"/>
  <c r="F587" i="4"/>
  <c r="F586" i="4"/>
  <c r="E585" i="4"/>
  <c r="D585" i="4"/>
  <c r="F585" i="4" s="1"/>
  <c r="F583" i="4"/>
  <c r="F582" i="4"/>
  <c r="E581" i="4"/>
  <c r="D581" i="4"/>
  <c r="F581" i="4" s="1"/>
  <c r="F580" i="4"/>
  <c r="F579" i="4"/>
  <c r="E578" i="4"/>
  <c r="D578" i="4"/>
  <c r="D571" i="4" s="1"/>
  <c r="F571"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F428" i="4" s="1"/>
  <c r="D428" i="4"/>
  <c r="E427" i="4"/>
  <c r="E648" i="4" s="1"/>
  <c r="D642" i="1" s="1"/>
  <c r="D427" i="4"/>
  <c r="E426" i="4"/>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16" i="1" s="1"/>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E273" i="4" s="1"/>
  <c r="D269" i="1" s="1"/>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E154" i="4"/>
  <c r="F154" i="4" s="1"/>
  <c r="D154" i="4"/>
  <c r="E153" i="4"/>
  <c r="D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F112"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E49" i="4" s="1"/>
  <c r="D45" i="1" s="1"/>
  <c r="H45" i="1" s="1"/>
  <c r="D58" i="4"/>
  <c r="F57" i="4"/>
  <c r="F56" i="4"/>
  <c r="F55" i="4"/>
  <c r="F54" i="4"/>
  <c r="F53" i="4"/>
  <c r="E53" i="4"/>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E7" i="4" s="1"/>
  <c r="D3" i="1" s="1"/>
  <c r="D8" i="4"/>
  <c r="D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5" i="1"/>
  <c r="C1685" i="1"/>
  <c r="G1685" i="1" s="1"/>
  <c r="H1684" i="1"/>
  <c r="C1684" i="1"/>
  <c r="G1684" i="1" s="1"/>
  <c r="C1683" i="1"/>
  <c r="H1683" i="1" s="1"/>
  <c r="C1682" i="1"/>
  <c r="H1681" i="1"/>
  <c r="C1681" i="1"/>
  <c r="G1681" i="1" s="1"/>
  <c r="C1679" i="1"/>
  <c r="H1679" i="1" s="1"/>
  <c r="C1678" i="1"/>
  <c r="H1677" i="1"/>
  <c r="C1677" i="1"/>
  <c r="G1677" i="1" s="1"/>
  <c r="H1676" i="1"/>
  <c r="G1676" i="1"/>
  <c r="C1676" i="1"/>
  <c r="C1675" i="1"/>
  <c r="H1675" i="1" s="1"/>
  <c r="C1674" i="1"/>
  <c r="C1673" i="1"/>
  <c r="G1673" i="1" s="1"/>
  <c r="H1672" i="1"/>
  <c r="G1672" i="1"/>
  <c r="C1672" i="1"/>
  <c r="C1671" i="1"/>
  <c r="H1671" i="1" s="1"/>
  <c r="C1670" i="1"/>
  <c r="C1669" i="1"/>
  <c r="G1669" i="1" s="1"/>
  <c r="C1667" i="1"/>
  <c r="H1667" i="1" s="1"/>
  <c r="C1666" i="1"/>
  <c r="H1665" i="1"/>
  <c r="C1665" i="1"/>
  <c r="G1665" i="1" s="1"/>
  <c r="H1664" i="1"/>
  <c r="G1664" i="1"/>
  <c r="C1664" i="1"/>
  <c r="C1663" i="1"/>
  <c r="H1663" i="1" s="1"/>
  <c r="C1662" i="1"/>
  <c r="H1661" i="1"/>
  <c r="C1661" i="1"/>
  <c r="G1661" i="1" s="1"/>
  <c r="H1660" i="1"/>
  <c r="G1660" i="1"/>
  <c r="C1660" i="1"/>
  <c r="C1659" i="1"/>
  <c r="H1659" i="1" s="1"/>
  <c r="C1658" i="1"/>
  <c r="H1657" i="1"/>
  <c r="C1657" i="1"/>
  <c r="G1657" i="1" s="1"/>
  <c r="C1656" i="1"/>
  <c r="H1656" i="1" s="1"/>
  <c r="C1655" i="1"/>
  <c r="H1655" i="1" s="1"/>
  <c r="C1654" i="1"/>
  <c r="H1652" i="1"/>
  <c r="C1652" i="1"/>
  <c r="G1652" i="1" s="1"/>
  <c r="C1651" i="1"/>
  <c r="H1651" i="1" s="1"/>
  <c r="C1650" i="1"/>
  <c r="H1649" i="1"/>
  <c r="C1649" i="1"/>
  <c r="G1649" i="1" s="1"/>
  <c r="C1647" i="1"/>
  <c r="H1647" i="1" s="1"/>
  <c r="C1646" i="1"/>
  <c r="H1645" i="1"/>
  <c r="C1645" i="1"/>
  <c r="G1645" i="1" s="1"/>
  <c r="H1644" i="1"/>
  <c r="G1644" i="1"/>
  <c r="C1644" i="1"/>
  <c r="C1643" i="1"/>
  <c r="H1643" i="1" s="1"/>
  <c r="C1642" i="1"/>
  <c r="C1641" i="1"/>
  <c r="G1641" i="1" s="1"/>
  <c r="C1640" i="1"/>
  <c r="H1640" i="1" s="1"/>
  <c r="C1639" i="1"/>
  <c r="H1639" i="1" s="1"/>
  <c r="C1637" i="1"/>
  <c r="G1637" i="1" s="1"/>
  <c r="H1636" i="1"/>
  <c r="C1636" i="1"/>
  <c r="G1636" i="1" s="1"/>
  <c r="C1635" i="1"/>
  <c r="H1635" i="1" s="1"/>
  <c r="C1634" i="1"/>
  <c r="C1633" i="1"/>
  <c r="G1633" i="1" s="1"/>
  <c r="H1632" i="1"/>
  <c r="G1632" i="1"/>
  <c r="C1632" i="1"/>
  <c r="C1631" i="1"/>
  <c r="H1631" i="1" s="1"/>
  <c r="C1630" i="1"/>
  <c r="H1629" i="1"/>
  <c r="C1629" i="1"/>
  <c r="G1629" i="1" s="1"/>
  <c r="C1626" i="1"/>
  <c r="H1625" i="1"/>
  <c r="C1625" i="1"/>
  <c r="G1625" i="1" s="1"/>
  <c r="H1624" i="1"/>
  <c r="G1624" i="1"/>
  <c r="C1624" i="1"/>
  <c r="C1623" i="1"/>
  <c r="H1623" i="1" s="1"/>
  <c r="C1622" i="1"/>
  <c r="G1619" i="1"/>
  <c r="C1619" i="1"/>
  <c r="H1619" i="1" s="1"/>
  <c r="C1618" i="1"/>
  <c r="H1617" i="1"/>
  <c r="C1617" i="1"/>
  <c r="G1617" i="1" s="1"/>
  <c r="H1616" i="1"/>
  <c r="G1616" i="1"/>
  <c r="C1616" i="1"/>
  <c r="G1615" i="1"/>
  <c r="C1615" i="1"/>
  <c r="H1615" i="1" s="1"/>
  <c r="C1614" i="1"/>
  <c r="H1613" i="1"/>
  <c r="C1613" i="1"/>
  <c r="G1613" i="1" s="1"/>
  <c r="C1612" i="1"/>
  <c r="H1612" i="1" s="1"/>
  <c r="C1611" i="1"/>
  <c r="H1611" i="1" s="1"/>
  <c r="C1610" i="1"/>
  <c r="H1609" i="1"/>
  <c r="C1609" i="1"/>
  <c r="G1609" i="1" s="1"/>
  <c r="C1608" i="1"/>
  <c r="G1608" i="1" s="1"/>
  <c r="C1607" i="1"/>
  <c r="H1607" i="1" s="1"/>
  <c r="C1606" i="1"/>
  <c r="H1605" i="1"/>
  <c r="C1605" i="1"/>
  <c r="G1605" i="1" s="1"/>
  <c r="C1604" i="1"/>
  <c r="H1604" i="1" s="1"/>
  <c r="C1602" i="1"/>
  <c r="G1600" i="1"/>
  <c r="C1600" i="1"/>
  <c r="H1600" i="1" s="1"/>
  <c r="G1599" i="1"/>
  <c r="C1599" i="1"/>
  <c r="H1599" i="1" s="1"/>
  <c r="C1598" i="1"/>
  <c r="H1597" i="1"/>
  <c r="C1597" i="1"/>
  <c r="G1597" i="1" s="1"/>
  <c r="H1596" i="1"/>
  <c r="G1596" i="1"/>
  <c r="C1596" i="1"/>
  <c r="G1595" i="1"/>
  <c r="C1595" i="1"/>
  <c r="H1595" i="1" s="1"/>
  <c r="C1594" i="1"/>
  <c r="H1593" i="1"/>
  <c r="C1593" i="1"/>
  <c r="G1593" i="1" s="1"/>
  <c r="C1592" i="1"/>
  <c r="H1592" i="1" s="1"/>
  <c r="C1591" i="1"/>
  <c r="H1591" i="1" s="1"/>
  <c r="C1590" i="1"/>
  <c r="C1589" i="1"/>
  <c r="G1588" i="1"/>
  <c r="C1588" i="1"/>
  <c r="H1588" i="1" s="1"/>
  <c r="H1587" i="1"/>
  <c r="C1587" i="1"/>
  <c r="G1587" i="1" s="1"/>
  <c r="C1586" i="1"/>
  <c r="C1585" i="1"/>
  <c r="G1585" i="1" s="1"/>
  <c r="C1583" i="1"/>
  <c r="C1581" i="1"/>
  <c r="D1580" i="1"/>
  <c r="G1580" i="1" s="1"/>
  <c r="C1580" i="1"/>
  <c r="G1579" i="1"/>
  <c r="D1579" i="1"/>
  <c r="C1579" i="1"/>
  <c r="J1579" i="1" s="1"/>
  <c r="D1578" i="1"/>
  <c r="C1578" i="1"/>
  <c r="D1577" i="1"/>
  <c r="C1577" i="1"/>
  <c r="D1576" i="1"/>
  <c r="C1576" i="1"/>
  <c r="D1575" i="1"/>
  <c r="G1575" i="1" s="1"/>
  <c r="C1575" i="1"/>
  <c r="G1574" i="1"/>
  <c r="D1574" i="1"/>
  <c r="C1574" i="1"/>
  <c r="J1574" i="1" s="1"/>
  <c r="D1573" i="1"/>
  <c r="C1573" i="1"/>
  <c r="D1572" i="1"/>
  <c r="C1572" i="1"/>
  <c r="D1571" i="1"/>
  <c r="C1571" i="1"/>
  <c r="H1571" i="1" s="1"/>
  <c r="G1570" i="1"/>
  <c r="D1570" i="1"/>
  <c r="C1570" i="1"/>
  <c r="H1570" i="1" s="1"/>
  <c r="D1569" i="1"/>
  <c r="G1569" i="1" s="1"/>
  <c r="C1569" i="1"/>
  <c r="G1568" i="1"/>
  <c r="D1568" i="1"/>
  <c r="C1568" i="1"/>
  <c r="D1567" i="1"/>
  <c r="C1567" i="1"/>
  <c r="D1566" i="1"/>
  <c r="C1566" i="1"/>
  <c r="G1566" i="1" s="1"/>
  <c r="D1565" i="1"/>
  <c r="G1565" i="1" s="1"/>
  <c r="C1565" i="1"/>
  <c r="D1564" i="1"/>
  <c r="C1564" i="1"/>
  <c r="D1563" i="1"/>
  <c r="C1563" i="1"/>
  <c r="G1562" i="1"/>
  <c r="D1562" i="1"/>
  <c r="C1562" i="1"/>
  <c r="H1562" i="1" s="1"/>
  <c r="H1561" i="1"/>
  <c r="D1561" i="1"/>
  <c r="C1561" i="1"/>
  <c r="H1560" i="1"/>
  <c r="D1560" i="1"/>
  <c r="G1560" i="1" s="1"/>
  <c r="C1560" i="1"/>
  <c r="H1559" i="1"/>
  <c r="D1559" i="1"/>
  <c r="J1559" i="1" s="1"/>
  <c r="C1559" i="1"/>
  <c r="G1559" i="1" s="1"/>
  <c r="I1559" i="1" s="1"/>
  <c r="H1558" i="1"/>
  <c r="D1558" i="1"/>
  <c r="G1558" i="1" s="1"/>
  <c r="C1558" i="1"/>
  <c r="H1557" i="1"/>
  <c r="D1557" i="1"/>
  <c r="J1557" i="1" s="1"/>
  <c r="C1557" i="1"/>
  <c r="G1557" i="1" s="1"/>
  <c r="I1557" i="1" s="1"/>
  <c r="H1556" i="1"/>
  <c r="D1556" i="1"/>
  <c r="G1556" i="1" s="1"/>
  <c r="C1556" i="1"/>
  <c r="D1555" i="1"/>
  <c r="G1555" i="1" s="1"/>
  <c r="C1555" i="1"/>
  <c r="H1554" i="1"/>
  <c r="D1554" i="1"/>
  <c r="G1554" i="1" s="1"/>
  <c r="C1554" i="1"/>
  <c r="J1553" i="1"/>
  <c r="H1553" i="1"/>
  <c r="D1553" i="1"/>
  <c r="C1553" i="1"/>
  <c r="G1553" i="1" s="1"/>
  <c r="J1552" i="1"/>
  <c r="H1552" i="1"/>
  <c r="D1552" i="1"/>
  <c r="G1552" i="1" s="1"/>
  <c r="C1552" i="1"/>
  <c r="J1551" i="1"/>
  <c r="H1551" i="1"/>
  <c r="D1551" i="1"/>
  <c r="C1551" i="1"/>
  <c r="G1551" i="1" s="1"/>
  <c r="J1550" i="1"/>
  <c r="H1550" i="1"/>
  <c r="D1550" i="1"/>
  <c r="G1550" i="1" s="1"/>
  <c r="C1550" i="1"/>
  <c r="J1549" i="1"/>
  <c r="H1549" i="1"/>
  <c r="D1549" i="1"/>
  <c r="C1549" i="1"/>
  <c r="G1549" i="1" s="1"/>
  <c r="J1548" i="1"/>
  <c r="H1548" i="1"/>
  <c r="D1548" i="1"/>
  <c r="G1548" i="1" s="1"/>
  <c r="C1548" i="1"/>
  <c r="J1547" i="1"/>
  <c r="H1547" i="1"/>
  <c r="D1547" i="1"/>
  <c r="C1547" i="1"/>
  <c r="G1547" i="1" s="1"/>
  <c r="G1546" i="1"/>
  <c r="D1546" i="1"/>
  <c r="C1546" i="1"/>
  <c r="H1546" i="1" s="1"/>
  <c r="G1545" i="1"/>
  <c r="D1545" i="1"/>
  <c r="C1545" i="1"/>
  <c r="G1544" i="1"/>
  <c r="D1544" i="1"/>
  <c r="C1544" i="1"/>
  <c r="H1543" i="1"/>
  <c r="D1543" i="1"/>
  <c r="C1543" i="1"/>
  <c r="J1543" i="1" s="1"/>
  <c r="D1542" i="1"/>
  <c r="C1542" i="1"/>
  <c r="H1542" i="1" s="1"/>
  <c r="H1541" i="1"/>
  <c r="G1541" i="1"/>
  <c r="I1541" i="1" s="1"/>
  <c r="D1541" i="1"/>
  <c r="C1541" i="1"/>
  <c r="J1541" i="1" s="1"/>
  <c r="G1540" i="1"/>
  <c r="I1540" i="1" s="1"/>
  <c r="D1540" i="1"/>
  <c r="C1540" i="1"/>
  <c r="H1540" i="1" s="1"/>
  <c r="D1539" i="1"/>
  <c r="G1539" i="1" s="1"/>
  <c r="C1539" i="1"/>
  <c r="D1538" i="1"/>
  <c r="C1538" i="1"/>
  <c r="H1538" i="1" s="1"/>
  <c r="C1537" i="1"/>
  <c r="D1535" i="1"/>
  <c r="G1535" i="1" s="1"/>
  <c r="C1535" i="1"/>
  <c r="D1534" i="1"/>
  <c r="C1534" i="1"/>
  <c r="H1534" i="1" s="1"/>
  <c r="D1533" i="1"/>
  <c r="C1533" i="1"/>
  <c r="G1532" i="1"/>
  <c r="D1532" i="1"/>
  <c r="C1532" i="1"/>
  <c r="H1532" i="1" s="1"/>
  <c r="D1531" i="1"/>
  <c r="G1531" i="1" s="1"/>
  <c r="C1531" i="1"/>
  <c r="D1530" i="1"/>
  <c r="C1530" i="1"/>
  <c r="H1530" i="1" s="1"/>
  <c r="D1529" i="1"/>
  <c r="C1529" i="1"/>
  <c r="G1528" i="1"/>
  <c r="D1528" i="1"/>
  <c r="C1528" i="1"/>
  <c r="H1528" i="1" s="1"/>
  <c r="D1527" i="1"/>
  <c r="G1527" i="1" s="1"/>
  <c r="C1527" i="1"/>
  <c r="D1526" i="1"/>
  <c r="C1526" i="1"/>
  <c r="H1526" i="1" s="1"/>
  <c r="D1525" i="1"/>
  <c r="C1525" i="1"/>
  <c r="D1524" i="1"/>
  <c r="D1523" i="1"/>
  <c r="G1523" i="1" s="1"/>
  <c r="C1523" i="1"/>
  <c r="D1522" i="1"/>
  <c r="C1522" i="1"/>
  <c r="H1522" i="1" s="1"/>
  <c r="D1521" i="1"/>
  <c r="C1521" i="1"/>
  <c r="G1520" i="1"/>
  <c r="D1520" i="1"/>
  <c r="C1520" i="1"/>
  <c r="H1520" i="1" s="1"/>
  <c r="D1519" i="1"/>
  <c r="G1519" i="1" s="1"/>
  <c r="C1519" i="1"/>
  <c r="D1518" i="1"/>
  <c r="C1518" i="1"/>
  <c r="H1518" i="1" s="1"/>
  <c r="D1517" i="1"/>
  <c r="C1517" i="1"/>
  <c r="G1516" i="1"/>
  <c r="D1516" i="1"/>
  <c r="C1516" i="1"/>
  <c r="H1516" i="1" s="1"/>
  <c r="D1515" i="1"/>
  <c r="G1515" i="1" s="1"/>
  <c r="C1515" i="1"/>
  <c r="D1514" i="1"/>
  <c r="C1514" i="1"/>
  <c r="H1514" i="1" s="1"/>
  <c r="D1513" i="1"/>
  <c r="C1513" i="1"/>
  <c r="G1512" i="1"/>
  <c r="D1512" i="1"/>
  <c r="C1512" i="1"/>
  <c r="H1512" i="1" s="1"/>
  <c r="D1511" i="1"/>
  <c r="G1511" i="1" s="1"/>
  <c r="C1511" i="1"/>
  <c r="D1510" i="1"/>
  <c r="C1510" i="1"/>
  <c r="H1510" i="1" s="1"/>
  <c r="D1509" i="1"/>
  <c r="C1509" i="1"/>
  <c r="G1508" i="1"/>
  <c r="D1508" i="1"/>
  <c r="C1508" i="1"/>
  <c r="H1508" i="1" s="1"/>
  <c r="D1507" i="1"/>
  <c r="G1507" i="1" s="1"/>
  <c r="C1507" i="1"/>
  <c r="D1506" i="1"/>
  <c r="C1506" i="1"/>
  <c r="H1506" i="1" s="1"/>
  <c r="D1505" i="1"/>
  <c r="C1505" i="1"/>
  <c r="G1504" i="1"/>
  <c r="D1504" i="1"/>
  <c r="C1504" i="1"/>
  <c r="H1504" i="1" s="1"/>
  <c r="D1503" i="1"/>
  <c r="G1503" i="1" s="1"/>
  <c r="C1503" i="1"/>
  <c r="D1502" i="1"/>
  <c r="C1502" i="1"/>
  <c r="H1502" i="1" s="1"/>
  <c r="D1501" i="1"/>
  <c r="C1501" i="1"/>
  <c r="G1500" i="1"/>
  <c r="D1500" i="1"/>
  <c r="C1500" i="1"/>
  <c r="H1500" i="1" s="1"/>
  <c r="D1499" i="1"/>
  <c r="G1499" i="1" s="1"/>
  <c r="C1499" i="1"/>
  <c r="D1498" i="1"/>
  <c r="C1498" i="1"/>
  <c r="H1498" i="1" s="1"/>
  <c r="D1497" i="1"/>
  <c r="C1497" i="1"/>
  <c r="G1496" i="1"/>
  <c r="D1496" i="1"/>
  <c r="C1496" i="1"/>
  <c r="H1496" i="1" s="1"/>
  <c r="D1495" i="1"/>
  <c r="G1495" i="1" s="1"/>
  <c r="C1495" i="1"/>
  <c r="D1494" i="1"/>
  <c r="C1494" i="1"/>
  <c r="H1494" i="1" s="1"/>
  <c r="D1493" i="1"/>
  <c r="C1493" i="1"/>
  <c r="G1492" i="1"/>
  <c r="D1492" i="1"/>
  <c r="C1492" i="1"/>
  <c r="H1492" i="1" s="1"/>
  <c r="D1491" i="1"/>
  <c r="G1491" i="1" s="1"/>
  <c r="C1491" i="1"/>
  <c r="D1490" i="1"/>
  <c r="C1490" i="1"/>
  <c r="H1490" i="1" s="1"/>
  <c r="D1489" i="1"/>
  <c r="C1489" i="1"/>
  <c r="G1488" i="1"/>
  <c r="D1488" i="1"/>
  <c r="C1488" i="1"/>
  <c r="H1488" i="1" s="1"/>
  <c r="D1487" i="1"/>
  <c r="G1487" i="1" s="1"/>
  <c r="C1487" i="1"/>
  <c r="D1486" i="1"/>
  <c r="C1486" i="1"/>
  <c r="H1486" i="1" s="1"/>
  <c r="D1485" i="1"/>
  <c r="C1485" i="1"/>
  <c r="D1484" i="1"/>
  <c r="D1483" i="1"/>
  <c r="G1483" i="1" s="1"/>
  <c r="C1483" i="1"/>
  <c r="D1482" i="1"/>
  <c r="C1482" i="1"/>
  <c r="H1482" i="1" s="1"/>
  <c r="D1481" i="1"/>
  <c r="C1481" i="1"/>
  <c r="G1480" i="1"/>
  <c r="D1480" i="1"/>
  <c r="C1480" i="1"/>
  <c r="H1480" i="1" s="1"/>
  <c r="D1479" i="1"/>
  <c r="G1479" i="1" s="1"/>
  <c r="C1479" i="1"/>
  <c r="D1478" i="1"/>
  <c r="C1478" i="1"/>
  <c r="H1478" i="1" s="1"/>
  <c r="D1477" i="1"/>
  <c r="C1477" i="1"/>
  <c r="G1476" i="1"/>
  <c r="D1476" i="1"/>
  <c r="C1476" i="1"/>
  <c r="H1476" i="1" s="1"/>
  <c r="D1475" i="1"/>
  <c r="G1475" i="1" s="1"/>
  <c r="C1475" i="1"/>
  <c r="D1474" i="1"/>
  <c r="C1474" i="1"/>
  <c r="H1474" i="1" s="1"/>
  <c r="D1473" i="1"/>
  <c r="C1473" i="1"/>
  <c r="G1472" i="1"/>
  <c r="D1472" i="1"/>
  <c r="C1472" i="1"/>
  <c r="H1472" i="1" s="1"/>
  <c r="D1471" i="1"/>
  <c r="G1471" i="1" s="1"/>
  <c r="C1471" i="1"/>
  <c r="D1470" i="1"/>
  <c r="C1470" i="1"/>
  <c r="H1470" i="1" s="1"/>
  <c r="D1469" i="1"/>
  <c r="C1469" i="1"/>
  <c r="G1468" i="1"/>
  <c r="D1468" i="1"/>
  <c r="C1468" i="1"/>
  <c r="H1468" i="1" s="1"/>
  <c r="D1467" i="1"/>
  <c r="G1467" i="1" s="1"/>
  <c r="C1467" i="1"/>
  <c r="D1466" i="1"/>
  <c r="C1466" i="1"/>
  <c r="H1466" i="1" s="1"/>
  <c r="D1465" i="1"/>
  <c r="C1465" i="1"/>
  <c r="G1464" i="1"/>
  <c r="D1464" i="1"/>
  <c r="C1464" i="1"/>
  <c r="H1464" i="1" s="1"/>
  <c r="D1463" i="1"/>
  <c r="G1463" i="1" s="1"/>
  <c r="C1463" i="1"/>
  <c r="D1462" i="1"/>
  <c r="C1462" i="1"/>
  <c r="D1461" i="1"/>
  <c r="C1461" i="1"/>
  <c r="G1460" i="1"/>
  <c r="D1460" i="1"/>
  <c r="C1460" i="1"/>
  <c r="H1460" i="1" s="1"/>
  <c r="D1459" i="1"/>
  <c r="G1459" i="1" s="1"/>
  <c r="C1459" i="1"/>
  <c r="D1458" i="1"/>
  <c r="C1458" i="1"/>
  <c r="D1457" i="1"/>
  <c r="C1457" i="1"/>
  <c r="G1456" i="1"/>
  <c r="D1456" i="1"/>
  <c r="C1456" i="1"/>
  <c r="H1456" i="1" s="1"/>
  <c r="D1455" i="1"/>
  <c r="G1455" i="1" s="1"/>
  <c r="C1455" i="1"/>
  <c r="D1454" i="1"/>
  <c r="C1454" i="1"/>
  <c r="D1453" i="1"/>
  <c r="C1453" i="1"/>
  <c r="G1452" i="1"/>
  <c r="D1452" i="1"/>
  <c r="C1452" i="1"/>
  <c r="H1452" i="1" s="1"/>
  <c r="D1451" i="1"/>
  <c r="G1451" i="1" s="1"/>
  <c r="C1451" i="1"/>
  <c r="D1450" i="1"/>
  <c r="C1450" i="1"/>
  <c r="D1449" i="1"/>
  <c r="C1449" i="1"/>
  <c r="G1448" i="1"/>
  <c r="D1448" i="1"/>
  <c r="C1448" i="1"/>
  <c r="H1448" i="1" s="1"/>
  <c r="D1447" i="1"/>
  <c r="G1447" i="1" s="1"/>
  <c r="C1447" i="1"/>
  <c r="D1446" i="1"/>
  <c r="C1446" i="1"/>
  <c r="D1445" i="1"/>
  <c r="C1445" i="1"/>
  <c r="G1444" i="1"/>
  <c r="D1444" i="1"/>
  <c r="C1444" i="1"/>
  <c r="H1444" i="1" s="1"/>
  <c r="D1443" i="1"/>
  <c r="G1443" i="1" s="1"/>
  <c r="C1443" i="1"/>
  <c r="D1442" i="1"/>
  <c r="C1442" i="1"/>
  <c r="D1441" i="1"/>
  <c r="C1441" i="1"/>
  <c r="G1440" i="1"/>
  <c r="D1440" i="1"/>
  <c r="C1440" i="1"/>
  <c r="H1440" i="1" s="1"/>
  <c r="D1439" i="1"/>
  <c r="G1439" i="1" s="1"/>
  <c r="C1439" i="1"/>
  <c r="D1438" i="1"/>
  <c r="C1438" i="1"/>
  <c r="D1437" i="1"/>
  <c r="C1437" i="1"/>
  <c r="G1436" i="1"/>
  <c r="D1436" i="1"/>
  <c r="C1436" i="1"/>
  <c r="H1436" i="1" s="1"/>
  <c r="D1435" i="1"/>
  <c r="G1435" i="1" s="1"/>
  <c r="C1435" i="1"/>
  <c r="D1434" i="1"/>
  <c r="C1434" i="1"/>
  <c r="D1433" i="1"/>
  <c r="C1433" i="1"/>
  <c r="D1432" i="1"/>
  <c r="C1432" i="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H1312" i="1"/>
  <c r="D1312" i="1"/>
  <c r="G1312" i="1" s="1"/>
  <c r="C1312" i="1"/>
  <c r="D1311" i="1"/>
  <c r="C1311" i="1"/>
  <c r="H1310" i="1"/>
  <c r="D1310" i="1"/>
  <c r="G1310" i="1" s="1"/>
  <c r="C1310" i="1"/>
  <c r="H1309" i="1"/>
  <c r="D1309" i="1"/>
  <c r="G1309" i="1" s="1"/>
  <c r="C1309" i="1"/>
  <c r="H1308" i="1"/>
  <c r="D1308" i="1"/>
  <c r="G1308" i="1" s="1"/>
  <c r="C1308" i="1"/>
  <c r="D1307" i="1"/>
  <c r="C1307" i="1"/>
  <c r="H1306" i="1"/>
  <c r="D1306" i="1"/>
  <c r="G1306" i="1" s="1"/>
  <c r="C1306" i="1"/>
  <c r="H1305" i="1"/>
  <c r="D1305" i="1"/>
  <c r="G1305" i="1" s="1"/>
  <c r="C1305" i="1"/>
  <c r="H1304" i="1"/>
  <c r="D1304" i="1"/>
  <c r="G1304" i="1" s="1"/>
  <c r="C1304" i="1"/>
  <c r="D1303" i="1"/>
  <c r="C1303" i="1"/>
  <c r="H1302" i="1"/>
  <c r="D1302" i="1"/>
  <c r="G1302" i="1" s="1"/>
  <c r="C1302" i="1"/>
  <c r="H1301" i="1"/>
  <c r="D1301" i="1"/>
  <c r="G1301" i="1" s="1"/>
  <c r="C1301" i="1"/>
  <c r="H1300" i="1"/>
  <c r="D1300" i="1"/>
  <c r="G1300" i="1" s="1"/>
  <c r="C1300" i="1"/>
  <c r="D1299" i="1"/>
  <c r="C1299" i="1"/>
  <c r="H1298" i="1"/>
  <c r="D1298" i="1"/>
  <c r="G1298" i="1" s="1"/>
  <c r="C1298" i="1"/>
  <c r="H1297" i="1"/>
  <c r="D1297" i="1"/>
  <c r="G1297" i="1" s="1"/>
  <c r="C1297" i="1"/>
  <c r="H1296" i="1"/>
  <c r="D1296" i="1"/>
  <c r="G1296" i="1" s="1"/>
  <c r="C1296" i="1"/>
  <c r="D1295" i="1"/>
  <c r="C1295" i="1"/>
  <c r="H1294" i="1"/>
  <c r="D1294" i="1"/>
  <c r="G1294" i="1" s="1"/>
  <c r="C1294" i="1"/>
  <c r="H1293" i="1"/>
  <c r="D1293" i="1"/>
  <c r="G1293" i="1" s="1"/>
  <c r="C1293" i="1"/>
  <c r="H1292" i="1"/>
  <c r="D1292" i="1"/>
  <c r="G1292" i="1" s="1"/>
  <c r="C1292" i="1"/>
  <c r="D1291" i="1"/>
  <c r="C1291" i="1"/>
  <c r="H1290" i="1"/>
  <c r="D1290" i="1"/>
  <c r="G1290" i="1" s="1"/>
  <c r="C1290" i="1"/>
  <c r="H1289" i="1"/>
  <c r="D1289" i="1"/>
  <c r="G1289" i="1" s="1"/>
  <c r="C1289" i="1"/>
  <c r="H1288" i="1"/>
  <c r="D1288" i="1"/>
  <c r="G1288" i="1" s="1"/>
  <c r="C1288" i="1"/>
  <c r="D1287" i="1"/>
  <c r="C1287" i="1"/>
  <c r="H1286" i="1"/>
  <c r="D1286" i="1"/>
  <c r="G1286" i="1" s="1"/>
  <c r="C1286" i="1"/>
  <c r="H1285" i="1"/>
  <c r="D1285" i="1"/>
  <c r="G1285" i="1" s="1"/>
  <c r="C1285" i="1"/>
  <c r="H1284" i="1"/>
  <c r="D1284" i="1"/>
  <c r="G1284" i="1" s="1"/>
  <c r="C1284" i="1"/>
  <c r="D1283" i="1"/>
  <c r="C1283" i="1"/>
  <c r="H1282" i="1"/>
  <c r="D1282" i="1"/>
  <c r="G1282" i="1" s="1"/>
  <c r="C1282" i="1"/>
  <c r="H1281" i="1"/>
  <c r="D1281" i="1"/>
  <c r="G1281" i="1" s="1"/>
  <c r="C1281" i="1"/>
  <c r="H1280" i="1"/>
  <c r="D1280" i="1"/>
  <c r="G1280" i="1" s="1"/>
  <c r="C1280" i="1"/>
  <c r="D1279" i="1"/>
  <c r="C1279" i="1"/>
  <c r="H1278" i="1"/>
  <c r="D1278" i="1"/>
  <c r="G1278" i="1" s="1"/>
  <c r="C1278" i="1"/>
  <c r="D1277" i="1"/>
  <c r="D1276" i="1"/>
  <c r="C1276" i="1"/>
  <c r="H1275" i="1"/>
  <c r="D1275" i="1"/>
  <c r="G1275" i="1" s="1"/>
  <c r="C1275" i="1"/>
  <c r="H1274" i="1"/>
  <c r="D1274" i="1"/>
  <c r="G1274" i="1" s="1"/>
  <c r="C1274" i="1"/>
  <c r="H1273" i="1"/>
  <c r="D1273" i="1"/>
  <c r="G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G1164" i="1" s="1"/>
  <c r="C1164" i="1"/>
  <c r="D1163" i="1"/>
  <c r="C1163" i="1"/>
  <c r="H1162" i="1"/>
  <c r="D1162" i="1"/>
  <c r="G1162" i="1" s="1"/>
  <c r="C1162" i="1"/>
  <c r="H1161" i="1"/>
  <c r="D1161" i="1"/>
  <c r="G1161" i="1" s="1"/>
  <c r="C1161" i="1"/>
  <c r="D1160" i="1"/>
  <c r="G1160" i="1" s="1"/>
  <c r="C1160" i="1"/>
  <c r="D1159" i="1"/>
  <c r="C1159" i="1"/>
  <c r="H1158" i="1"/>
  <c r="D1158" i="1"/>
  <c r="G1158" i="1" s="1"/>
  <c r="C1158" i="1"/>
  <c r="H1157" i="1"/>
  <c r="D1157" i="1"/>
  <c r="G1157" i="1" s="1"/>
  <c r="C1157" i="1"/>
  <c r="H1156" i="1"/>
  <c r="D1156" i="1"/>
  <c r="G1156" i="1" s="1"/>
  <c r="C1156" i="1"/>
  <c r="D1155" i="1"/>
  <c r="C1155" i="1"/>
  <c r="H1154" i="1"/>
  <c r="D1154" i="1"/>
  <c r="G1154" i="1" s="1"/>
  <c r="C1154" i="1"/>
  <c r="H1153" i="1"/>
  <c r="D1153" i="1"/>
  <c r="G1153" i="1" s="1"/>
  <c r="C1153" i="1"/>
  <c r="H1152" i="1"/>
  <c r="D1152" i="1"/>
  <c r="G1152" i="1" s="1"/>
  <c r="C1152" i="1"/>
  <c r="D1151" i="1"/>
  <c r="C1151" i="1"/>
  <c r="H1150" i="1"/>
  <c r="D1150" i="1"/>
  <c r="G1150" i="1" s="1"/>
  <c r="C1150" i="1"/>
  <c r="H1149" i="1"/>
  <c r="D1149" i="1"/>
  <c r="C1149" i="1"/>
  <c r="D1148" i="1"/>
  <c r="H1148" i="1" s="1"/>
  <c r="C1148" i="1"/>
  <c r="D1147" i="1"/>
  <c r="C1147" i="1"/>
  <c r="D1146" i="1"/>
  <c r="C1146" i="1"/>
  <c r="H1145" i="1"/>
  <c r="D1145" i="1"/>
  <c r="C1145" i="1"/>
  <c r="H1144"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H990" i="1" s="1"/>
  <c r="G989" i="1"/>
  <c r="D989" i="1"/>
  <c r="C989" i="1"/>
  <c r="H989" i="1" s="1"/>
  <c r="G988" i="1"/>
  <c r="D988" i="1"/>
  <c r="C988" i="1"/>
  <c r="D987" i="1"/>
  <c r="C987" i="1"/>
  <c r="G987" i="1" s="1"/>
  <c r="D986" i="1"/>
  <c r="C986" i="1"/>
  <c r="H986" i="1" s="1"/>
  <c r="G985" i="1"/>
  <c r="D985" i="1"/>
  <c r="C985" i="1"/>
  <c r="H985" i="1" s="1"/>
  <c r="G984" i="1"/>
  <c r="D984" i="1"/>
  <c r="C984" i="1"/>
  <c r="D983" i="1"/>
  <c r="C983" i="1"/>
  <c r="G983" i="1" s="1"/>
  <c r="D982" i="1"/>
  <c r="C982" i="1"/>
  <c r="H982" i="1" s="1"/>
  <c r="G981" i="1"/>
  <c r="D981" i="1"/>
  <c r="C981" i="1"/>
  <c r="H981" i="1" s="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D847" i="1"/>
  <c r="H847" i="1" s="1"/>
  <c r="C847" i="1"/>
  <c r="D846" i="1"/>
  <c r="H846" i="1" s="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H704" i="1" s="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D665" i="1"/>
  <c r="H665" i="1" s="1"/>
  <c r="C665" i="1"/>
  <c r="H664" i="1"/>
  <c r="G664" i="1"/>
  <c r="D664" i="1"/>
  <c r="C664" i="1"/>
  <c r="D663" i="1"/>
  <c r="H663" i="1" s="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G651" i="1"/>
  <c r="D651" i="1"/>
  <c r="C651" i="1"/>
  <c r="D650" i="1"/>
  <c r="H650" i="1" s="1"/>
  <c r="C650" i="1"/>
  <c r="D649" i="1"/>
  <c r="H649" i="1" s="1"/>
  <c r="C649" i="1"/>
  <c r="H648" i="1"/>
  <c r="D648" i="1"/>
  <c r="G648" i="1" s="1"/>
  <c r="C648" i="1"/>
  <c r="H647" i="1"/>
  <c r="G647" i="1"/>
  <c r="D647" i="1"/>
  <c r="C647" i="1"/>
  <c r="D646" i="1"/>
  <c r="H646" i="1" s="1"/>
  <c r="C646" i="1"/>
  <c r="H645" i="1"/>
  <c r="G645" i="1"/>
  <c r="D645" i="1"/>
  <c r="C645" i="1"/>
  <c r="C641"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H416" i="1"/>
  <c r="G416" i="1"/>
  <c r="D416" i="1"/>
  <c r="C416"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H301" i="1"/>
  <c r="D301" i="1"/>
  <c r="G301" i="1" s="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H268" i="1"/>
  <c r="G268" i="1"/>
  <c r="D268" i="1"/>
  <c r="C268" i="1"/>
  <c r="H267" i="1"/>
  <c r="G267" i="1"/>
  <c r="D267" i="1"/>
  <c r="C267" i="1"/>
  <c r="H266" i="1"/>
  <c r="D266" i="1"/>
  <c r="G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D220" i="1"/>
  <c r="H220" i="1" s="1"/>
  <c r="C220" i="1"/>
  <c r="H219" i="1"/>
  <c r="G219" i="1"/>
  <c r="D219" i="1"/>
  <c r="C219" i="1"/>
  <c r="D218" i="1"/>
  <c r="H218" i="1" s="1"/>
  <c r="C218" i="1"/>
  <c r="D217" i="1"/>
  <c r="H216" i="1"/>
  <c r="G216" i="1"/>
  <c r="D216" i="1"/>
  <c r="C216" i="1"/>
  <c r="H215" i="1"/>
  <c r="G215" i="1"/>
  <c r="D215" i="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G179" i="1"/>
  <c r="D179" i="1"/>
  <c r="H179" i="1" s="1"/>
  <c r="C179" i="1"/>
  <c r="H178" i="1"/>
  <c r="G178" i="1"/>
  <c r="D178" i="1"/>
  <c r="C178" i="1"/>
  <c r="H177" i="1"/>
  <c r="D177" i="1"/>
  <c r="G177" i="1" s="1"/>
  <c r="C177" i="1"/>
  <c r="H176" i="1"/>
  <c r="D176" i="1"/>
  <c r="G176" i="1" s="1"/>
  <c r="C176" i="1"/>
  <c r="H175" i="1"/>
  <c r="D175" i="1"/>
  <c r="G175" i="1" s="1"/>
  <c r="C175" i="1"/>
  <c r="C174" i="1"/>
  <c r="H173" i="1"/>
  <c r="G173" i="1"/>
  <c r="D173" i="1"/>
  <c r="C173" i="1"/>
  <c r="H172" i="1"/>
  <c r="G172" i="1"/>
  <c r="D172" i="1"/>
  <c r="C172" i="1"/>
  <c r="H171" i="1"/>
  <c r="G171" i="1"/>
  <c r="D171" i="1"/>
  <c r="C171" i="1"/>
  <c r="H170" i="1"/>
  <c r="G170" i="1"/>
  <c r="D170" i="1"/>
  <c r="C170" i="1"/>
  <c r="H169" i="1"/>
  <c r="D169" i="1"/>
  <c r="G169" i="1" s="1"/>
  <c r="C169" i="1"/>
  <c r="H168" i="1"/>
  <c r="G168" i="1"/>
  <c r="D168" i="1"/>
  <c r="C168" i="1"/>
  <c r="H167" i="1"/>
  <c r="D167" i="1"/>
  <c r="G167" i="1" s="1"/>
  <c r="C167" i="1"/>
  <c r="G166" i="1"/>
  <c r="D166" i="1"/>
  <c r="H166" i="1" s="1"/>
  <c r="C166" i="1"/>
  <c r="H165" i="1"/>
  <c r="D165" i="1"/>
  <c r="G165" i="1" s="1"/>
  <c r="C165" i="1"/>
  <c r="H164" i="1"/>
  <c r="G164" i="1"/>
  <c r="D164" i="1"/>
  <c r="C164" i="1"/>
  <c r="H163" i="1"/>
  <c r="G163" i="1"/>
  <c r="D163" i="1"/>
  <c r="C163" i="1"/>
  <c r="H162" i="1"/>
  <c r="G162" i="1"/>
  <c r="D162" i="1"/>
  <c r="C162" i="1"/>
  <c r="H161" i="1"/>
  <c r="G161" i="1"/>
  <c r="D161" i="1"/>
  <c r="C161" i="1"/>
  <c r="H159" i="1"/>
  <c r="G159" i="1"/>
  <c r="D159" i="1"/>
  <c r="C159" i="1"/>
  <c r="H158" i="1"/>
  <c r="D158" i="1"/>
  <c r="G158" i="1" s="1"/>
  <c r="C158" i="1"/>
  <c r="H157" i="1"/>
  <c r="D157" i="1"/>
  <c r="G157" i="1" s="1"/>
  <c r="C157" i="1"/>
  <c r="G156"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G117" i="1"/>
  <c r="D117" i="1"/>
  <c r="H117" i="1" s="1"/>
  <c r="C117" i="1"/>
  <c r="D116" i="1"/>
  <c r="H116" i="1" s="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D107" i="1"/>
  <c r="G107" i="1" s="1"/>
  <c r="C107" i="1"/>
  <c r="H106" i="1"/>
  <c r="G106" i="1"/>
  <c r="D106" i="1"/>
  <c r="C106" i="1"/>
  <c r="H105" i="1"/>
  <c r="G105" i="1"/>
  <c r="D105" i="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680" i="1" l="1"/>
  <c r="G1680" i="1"/>
  <c r="H1673" i="1"/>
  <c r="G1668" i="1"/>
  <c r="H1668" i="1"/>
  <c r="H1669" i="1"/>
  <c r="G1656" i="1"/>
  <c r="H1653" i="1"/>
  <c r="H1648" i="1"/>
  <c r="G1648" i="1"/>
  <c r="H1641" i="1"/>
  <c r="G1640" i="1"/>
  <c r="H1637" i="1"/>
  <c r="H1633" i="1"/>
  <c r="H1628" i="1"/>
  <c r="G1628" i="1"/>
  <c r="D51" i="8"/>
  <c r="G1612" i="1"/>
  <c r="G1611" i="1"/>
  <c r="H1608" i="1"/>
  <c r="G1607" i="1"/>
  <c r="G1601" i="1"/>
  <c r="H1601" i="1"/>
  <c r="G1604" i="1"/>
  <c r="G1603" i="1"/>
  <c r="G1592" i="1"/>
  <c r="G1591" i="1"/>
  <c r="C1584" i="1"/>
  <c r="G1584" i="1" s="1"/>
  <c r="G848" i="1"/>
  <c r="G847" i="1"/>
  <c r="G846" i="1"/>
  <c r="G839" i="1"/>
  <c r="G836" i="1"/>
  <c r="G753" i="1"/>
  <c r="G727" i="1"/>
  <c r="G704" i="1"/>
  <c r="E41" i="9"/>
  <c r="B41" i="9" s="1"/>
  <c r="G665" i="1"/>
  <c r="G663" i="1"/>
  <c r="G662" i="1"/>
  <c r="G652" i="1"/>
  <c r="G650" i="1"/>
  <c r="E296" i="9"/>
  <c r="B296" i="9" s="1"/>
  <c r="G646" i="1"/>
  <c r="G649" i="1"/>
  <c r="F656" i="4"/>
  <c r="G635" i="1"/>
  <c r="G180" i="1"/>
  <c r="G116" i="1"/>
  <c r="G118" i="1"/>
  <c r="E30" i="9"/>
  <c r="B30" i="9" s="1"/>
  <c r="G423" i="1"/>
  <c r="G415" i="1"/>
  <c r="G421" i="1"/>
  <c r="G317" i="1"/>
  <c r="G318" i="1"/>
  <c r="F322" i="4"/>
  <c r="E308" i="4"/>
  <c r="D303" i="1" s="1"/>
  <c r="E294" i="9"/>
  <c r="B294" i="9" s="1"/>
  <c r="E647" i="4"/>
  <c r="D641" i="1" s="1"/>
  <c r="D422" i="1"/>
  <c r="G270" i="1"/>
  <c r="G271" i="1"/>
  <c r="F274" i="4"/>
  <c r="F247" i="9"/>
  <c r="B247" i="9" s="1"/>
  <c r="G265" i="1"/>
  <c r="F269" i="4"/>
  <c r="E81" i="9"/>
  <c r="B81" i="9" s="1"/>
  <c r="G218" i="1"/>
  <c r="G220" i="1"/>
  <c r="G212" i="1"/>
  <c r="E202" i="4"/>
  <c r="D198" i="1" s="1"/>
  <c r="E64" i="9"/>
  <c r="B64" i="9" s="1"/>
  <c r="B242" i="9"/>
  <c r="G190" i="1"/>
  <c r="G191" i="1"/>
  <c r="G183" i="1"/>
  <c r="F240" i="9"/>
  <c r="B240" i="9" s="1"/>
  <c r="E53" i="9"/>
  <c r="B53" i="9" s="1"/>
  <c r="G182" i="1"/>
  <c r="G181" i="1"/>
  <c r="B238" i="9"/>
  <c r="F178" i="4"/>
  <c r="H174" i="1"/>
  <c r="E49" i="9"/>
  <c r="B49" i="9" s="1"/>
  <c r="G155" i="1"/>
  <c r="G149" i="1"/>
  <c r="G150" i="1"/>
  <c r="G151" i="1"/>
  <c r="F120" i="4"/>
  <c r="F236" i="9"/>
  <c r="B236" i="9" s="1"/>
  <c r="E45" i="9"/>
  <c r="B45" i="9" s="1"/>
  <c r="F91" i="4"/>
  <c r="F232" i="9"/>
  <c r="B232" i="9" s="1"/>
  <c r="G60" i="1"/>
  <c r="G63" i="1"/>
  <c r="G45" i="1"/>
  <c r="G54" i="1"/>
  <c r="G55" i="1"/>
  <c r="F23" i="4"/>
  <c r="B230" i="9"/>
  <c r="G19" i="1"/>
  <c r="G20" i="1"/>
  <c r="H3" i="1"/>
  <c r="G3" i="1"/>
  <c r="G1155" i="1"/>
  <c r="H1155" i="1"/>
  <c r="G1287" i="1"/>
  <c r="H1287" i="1"/>
  <c r="G1303" i="1"/>
  <c r="H1303" i="1"/>
  <c r="H1442" i="1"/>
  <c r="G1442"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G1147" i="1"/>
  <c r="H1147" i="1"/>
  <c r="G1151" i="1"/>
  <c r="H1151" i="1"/>
  <c r="H1164" i="1"/>
  <c r="H1166" i="1"/>
  <c r="G1166" i="1"/>
  <c r="H1168" i="1"/>
  <c r="G1168" i="1"/>
  <c r="H1170" i="1"/>
  <c r="G1170" i="1"/>
  <c r="H1172" i="1"/>
  <c r="G1172" i="1"/>
  <c r="H1174" i="1"/>
  <c r="G1174" i="1"/>
  <c r="H1176" i="1"/>
  <c r="G1176" i="1"/>
  <c r="H1178" i="1"/>
  <c r="G1178"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G1276" i="1"/>
  <c r="H1276" i="1"/>
  <c r="H1458" i="1"/>
  <c r="G1458" i="1"/>
  <c r="G982" i="1"/>
  <c r="H984" i="1"/>
  <c r="G986" i="1"/>
  <c r="H988" i="1"/>
  <c r="G990" i="1"/>
  <c r="H1160" i="1"/>
  <c r="G1163" i="1"/>
  <c r="H1163" i="1"/>
  <c r="H983" i="1"/>
  <c r="H987"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G1143" i="1"/>
  <c r="H1143" i="1"/>
  <c r="G1146" i="1"/>
  <c r="H1146" i="1"/>
  <c r="G1159" i="1"/>
  <c r="H1159" i="1"/>
  <c r="G1283" i="1"/>
  <c r="H1283" i="1"/>
  <c r="G1299" i="1"/>
  <c r="H1299"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G1145" i="1"/>
  <c r="G1149"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279" i="1"/>
  <c r="H1279" i="1"/>
  <c r="G1295" i="1"/>
  <c r="H1295" i="1"/>
  <c r="G1311" i="1"/>
  <c r="H1311" i="1"/>
  <c r="G1144" i="1"/>
  <c r="G1148" i="1"/>
  <c r="H1165" i="1"/>
  <c r="G1165" i="1"/>
  <c r="H1167" i="1"/>
  <c r="G1167" i="1"/>
  <c r="H1169" i="1"/>
  <c r="G1169" i="1"/>
  <c r="H1171" i="1"/>
  <c r="G1171" i="1"/>
  <c r="H1173" i="1"/>
  <c r="G1173" i="1"/>
  <c r="H1175" i="1"/>
  <c r="G1175" i="1"/>
  <c r="H1177" i="1"/>
  <c r="G1177" i="1"/>
  <c r="G1291" i="1"/>
  <c r="H1291" i="1"/>
  <c r="G1307" i="1"/>
  <c r="H1307" i="1"/>
  <c r="H1431" i="1"/>
  <c r="G1431" i="1"/>
  <c r="H1433" i="1"/>
  <c r="G1433" i="1"/>
  <c r="H1446" i="1"/>
  <c r="G1446" i="1"/>
  <c r="H1462" i="1"/>
  <c r="G1462"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50" i="1"/>
  <c r="G1450" i="1"/>
  <c r="H1432" i="1"/>
  <c r="G1432" i="1"/>
  <c r="H1434" i="1"/>
  <c r="G1434" i="1"/>
  <c r="H1438" i="1"/>
  <c r="G1438" i="1"/>
  <c r="H1454" i="1"/>
  <c r="G1454" i="1"/>
  <c r="H1437" i="1"/>
  <c r="H1441" i="1"/>
  <c r="H1445" i="1"/>
  <c r="H1449" i="1"/>
  <c r="H1453" i="1"/>
  <c r="H1457" i="1"/>
  <c r="H1461" i="1"/>
  <c r="H1465" i="1"/>
  <c r="H1469" i="1"/>
  <c r="H1473" i="1"/>
  <c r="H1477" i="1"/>
  <c r="H1481" i="1"/>
  <c r="H1485" i="1"/>
  <c r="H1489" i="1"/>
  <c r="H1493" i="1"/>
  <c r="H1497" i="1"/>
  <c r="H1501" i="1"/>
  <c r="H1505" i="1"/>
  <c r="H1509" i="1"/>
  <c r="H1513" i="1"/>
  <c r="H1517" i="1"/>
  <c r="H1521" i="1"/>
  <c r="H1525" i="1"/>
  <c r="H1529" i="1"/>
  <c r="H1533" i="1"/>
  <c r="J1546" i="1"/>
  <c r="I1556" i="1"/>
  <c r="I1558" i="1"/>
  <c r="I1560" i="1"/>
  <c r="J1564" i="1"/>
  <c r="H1564" i="1"/>
  <c r="J1577" i="1"/>
  <c r="H1577" i="1"/>
  <c r="G1577" i="1"/>
  <c r="G1589" i="1"/>
  <c r="H1589" i="1"/>
  <c r="F7" i="5"/>
  <c r="H22" i="3"/>
  <c r="I22" i="3"/>
  <c r="E6" i="5"/>
  <c r="G1466" i="1"/>
  <c r="G1470" i="1"/>
  <c r="G1474" i="1"/>
  <c r="G1478" i="1"/>
  <c r="G1482" i="1"/>
  <c r="G1486" i="1"/>
  <c r="G1490" i="1"/>
  <c r="G1494" i="1"/>
  <c r="G1498" i="1"/>
  <c r="G1502" i="1"/>
  <c r="G1506" i="1"/>
  <c r="G1510" i="1"/>
  <c r="G1514" i="1"/>
  <c r="G1518" i="1"/>
  <c r="G1522" i="1"/>
  <c r="G1526" i="1"/>
  <c r="G1530" i="1"/>
  <c r="G1534" i="1"/>
  <c r="G1538" i="1"/>
  <c r="J1540" i="1"/>
  <c r="G1542" i="1"/>
  <c r="I1542" i="1" s="1"/>
  <c r="H1544" i="1"/>
  <c r="I1544" i="1" s="1"/>
  <c r="J1544" i="1"/>
  <c r="J1545" i="1"/>
  <c r="H1545" i="1"/>
  <c r="I1545" i="1" s="1"/>
  <c r="I1547" i="1"/>
  <c r="I1549" i="1"/>
  <c r="I1551" i="1"/>
  <c r="I1553" i="1"/>
  <c r="H1583" i="1"/>
  <c r="G1583" i="1"/>
  <c r="F234" i="4"/>
  <c r="D230" i="4"/>
  <c r="H1435" i="1"/>
  <c r="G1437" i="1"/>
  <c r="H1439" i="1"/>
  <c r="G1441" i="1"/>
  <c r="H1443" i="1"/>
  <c r="G1445" i="1"/>
  <c r="H1447" i="1"/>
  <c r="G1449" i="1"/>
  <c r="H1451" i="1"/>
  <c r="G1453" i="1"/>
  <c r="H1455" i="1"/>
  <c r="G1457" i="1"/>
  <c r="H1459" i="1"/>
  <c r="G1461" i="1"/>
  <c r="H1463" i="1"/>
  <c r="G1465" i="1"/>
  <c r="H1467" i="1"/>
  <c r="G1469" i="1"/>
  <c r="H1471" i="1"/>
  <c r="G1473" i="1"/>
  <c r="H1475" i="1"/>
  <c r="G1477" i="1"/>
  <c r="H1479" i="1"/>
  <c r="G1481" i="1"/>
  <c r="H1483" i="1"/>
  <c r="G1485" i="1"/>
  <c r="H1487" i="1"/>
  <c r="G1489" i="1"/>
  <c r="H1491" i="1"/>
  <c r="G1493" i="1"/>
  <c r="H1495" i="1"/>
  <c r="G1497" i="1"/>
  <c r="H1499" i="1"/>
  <c r="G1501" i="1"/>
  <c r="H1503" i="1"/>
  <c r="G1505" i="1"/>
  <c r="H1507" i="1"/>
  <c r="G1509" i="1"/>
  <c r="H1511" i="1"/>
  <c r="G1513" i="1"/>
  <c r="H1515" i="1"/>
  <c r="G1517" i="1"/>
  <c r="H1519" i="1"/>
  <c r="G1521" i="1"/>
  <c r="H1523" i="1"/>
  <c r="G1525" i="1"/>
  <c r="H1527" i="1"/>
  <c r="G1529" i="1"/>
  <c r="H1531" i="1"/>
  <c r="G1533" i="1"/>
  <c r="H1535" i="1"/>
  <c r="H1539" i="1"/>
  <c r="G1543" i="1"/>
  <c r="I1543" i="1" s="1"/>
  <c r="I1548" i="1"/>
  <c r="I1550" i="1"/>
  <c r="I1552" i="1"/>
  <c r="H1555" i="1"/>
  <c r="J1556" i="1"/>
  <c r="J1558" i="1"/>
  <c r="J1560" i="1"/>
  <c r="G1564" i="1"/>
  <c r="I1564" i="1" s="1"/>
  <c r="J1568" i="1"/>
  <c r="H1568" i="1"/>
  <c r="I1568" i="1" s="1"/>
  <c r="G1571" i="1"/>
  <c r="H1576" i="1"/>
  <c r="G1576" i="1"/>
  <c r="I1580" i="1"/>
  <c r="H1586" i="1"/>
  <c r="G1586" i="1"/>
  <c r="D221" i="4"/>
  <c r="F222" i="4"/>
  <c r="E360" i="4"/>
  <c r="J1542" i="1"/>
  <c r="J1566" i="1"/>
  <c r="H1566" i="1"/>
  <c r="I1566" i="1" s="1"/>
  <c r="J1572" i="1"/>
  <c r="H1572" i="1"/>
  <c r="G1572" i="1"/>
  <c r="I1572" i="1" s="1"/>
  <c r="G1581" i="1"/>
  <c r="H1581" i="1"/>
  <c r="F194" i="4"/>
  <c r="D164" i="4"/>
  <c r="D491" i="4"/>
  <c r="F492" i="4"/>
  <c r="J1561" i="1"/>
  <c r="H1563" i="1"/>
  <c r="J1563" i="1"/>
  <c r="H1567" i="1"/>
  <c r="J1567" i="1"/>
  <c r="H1573" i="1"/>
  <c r="J1573" i="1"/>
  <c r="H1574" i="1"/>
  <c r="I1574" i="1" s="1"/>
  <c r="H1578" i="1"/>
  <c r="J1578" i="1"/>
  <c r="H1579" i="1"/>
  <c r="I1579" i="1" s="1"/>
  <c r="G1622" i="1"/>
  <c r="H1622" i="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F49" i="4"/>
  <c r="D479" i="4"/>
  <c r="F480" i="4"/>
  <c r="G1590" i="1"/>
  <c r="H1590" i="1"/>
  <c r="G1594" i="1"/>
  <c r="H1594" i="1"/>
  <c r="G1598" i="1"/>
  <c r="H1598" i="1"/>
  <c r="G1602" i="1"/>
  <c r="H1602" i="1"/>
  <c r="G1606" i="1"/>
  <c r="H1606" i="1"/>
  <c r="G1610" i="1"/>
  <c r="H1610" i="1"/>
  <c r="G1614" i="1"/>
  <c r="H1614" i="1"/>
  <c r="G1618" i="1"/>
  <c r="H1618" i="1"/>
  <c r="F7" i="4"/>
  <c r="D43" i="4"/>
  <c r="F44" i="4"/>
  <c r="F83" i="4"/>
  <c r="E82" i="4"/>
  <c r="D78" i="1" s="1"/>
  <c r="F107" i="4"/>
  <c r="E106" i="4"/>
  <c r="D102" i="1" s="1"/>
  <c r="F153" i="4"/>
  <c r="F309" i="4"/>
  <c r="D360" i="4"/>
  <c r="F361" i="4"/>
  <c r="D648" i="4"/>
  <c r="F427" i="4"/>
  <c r="E479" i="4"/>
  <c r="D473" i="1" s="1"/>
  <c r="G1561" i="1"/>
  <c r="I1561" i="1" s="1"/>
  <c r="G1563" i="1"/>
  <c r="I1563" i="1" s="1"/>
  <c r="H1565" i="1"/>
  <c r="I1565" i="1" s="1"/>
  <c r="J1565" i="1"/>
  <c r="G1567" i="1"/>
  <c r="I1567" i="1" s="1"/>
  <c r="H1569" i="1"/>
  <c r="I1569" i="1" s="1"/>
  <c r="J1569" i="1"/>
  <c r="G1573" i="1"/>
  <c r="I1573" i="1" s="1"/>
  <c r="H1575" i="1"/>
  <c r="I1575" i="1" s="1"/>
  <c r="J1575" i="1"/>
  <c r="G1578" i="1"/>
  <c r="H1580" i="1"/>
  <c r="J1580" i="1"/>
  <c r="G1582" i="1"/>
  <c r="H1585" i="1"/>
  <c r="G1623" i="1"/>
  <c r="G1631" i="1"/>
  <c r="G1635" i="1"/>
  <c r="G1639" i="1"/>
  <c r="G1643" i="1"/>
  <c r="G1647" i="1"/>
  <c r="G1651" i="1"/>
  <c r="G1655" i="1"/>
  <c r="G1659" i="1"/>
  <c r="G1663" i="1"/>
  <c r="G1667" i="1"/>
  <c r="G1671" i="1"/>
  <c r="G1675" i="1"/>
  <c r="G1679" i="1"/>
  <c r="G1683" i="1"/>
  <c r="F165" i="4"/>
  <c r="E164" i="4"/>
  <c r="D160" i="1" s="1"/>
  <c r="D273" i="4"/>
  <c r="F278" i="4"/>
  <c r="D354" i="4"/>
  <c r="F355" i="4"/>
  <c r="D406" i="4"/>
  <c r="F407" i="4"/>
  <c r="D431" i="4"/>
  <c r="F432" i="4"/>
  <c r="D522" i="4"/>
  <c r="D134" i="4"/>
  <c r="D202" i="4"/>
  <c r="D262" i="4"/>
  <c r="D321" i="4"/>
  <c r="D373" i="4"/>
  <c r="D466" i="4"/>
  <c r="D536" i="4"/>
  <c r="F578" i="4"/>
  <c r="D584" i="4"/>
  <c r="F598" i="4"/>
  <c r="F636" i="4"/>
  <c r="G314" i="9"/>
  <c r="G315" i="9"/>
  <c r="E315" i="9" s="1"/>
  <c r="B315" i="9" s="1"/>
  <c r="F150" i="5"/>
  <c r="D177" i="5"/>
  <c r="F203" i="5"/>
  <c r="D202" i="5"/>
  <c r="E35" i="6"/>
  <c r="H24" i="9"/>
  <c r="G24" i="9"/>
  <c r="F426" i="4"/>
  <c r="F607" i="4"/>
  <c r="D273" i="5"/>
  <c r="F276" i="5"/>
  <c r="F5" i="6"/>
  <c r="G225" i="9"/>
  <c r="E225" i="9" s="1"/>
  <c r="B225" i="9" s="1"/>
  <c r="F136" i="5"/>
  <c r="D135" i="5"/>
  <c r="G338" i="9"/>
  <c r="E338" i="9" s="1"/>
  <c r="B338" i="9" s="1"/>
  <c r="F218" i="5"/>
  <c r="E250" i="5"/>
  <c r="D89" i="6"/>
  <c r="E5" i="7"/>
  <c r="G313" i="9"/>
  <c r="E313" i="9" s="1"/>
  <c r="B313" i="9" s="1"/>
  <c r="D88" i="5"/>
  <c r="G345" i="9"/>
  <c r="E345" i="9" s="1"/>
  <c r="B89" i="9"/>
  <c r="B97" i="9"/>
  <c r="B105" i="9"/>
  <c r="B113" i="9"/>
  <c r="B121" i="9"/>
  <c r="B129" i="9"/>
  <c r="B137" i="9"/>
  <c r="B145" i="9"/>
  <c r="B153"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6" i="9"/>
  <c r="E206" i="9" s="1"/>
  <c r="B206" i="9" s="1"/>
  <c r="G217" i="9"/>
  <c r="E217" i="9" s="1"/>
  <c r="B217" i="9" s="1"/>
  <c r="H314" i="9"/>
  <c r="H315" i="9"/>
  <c r="D35" i="6"/>
  <c r="D129" i="6"/>
  <c r="H309" i="9"/>
  <c r="G309" i="9"/>
  <c r="H308" i="9"/>
  <c r="M228" i="9"/>
  <c r="G302" i="9"/>
  <c r="E302" i="9" s="1"/>
  <c r="B302" i="9" s="1"/>
  <c r="G300" i="9"/>
  <c r="E300" i="9" s="1"/>
  <c r="B300"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9" i="9"/>
  <c r="E209" i="9" s="1"/>
  <c r="B209" i="9" s="1"/>
  <c r="G204" i="9"/>
  <c r="E204" i="9" s="1"/>
  <c r="B204" i="9" s="1"/>
  <c r="G179" i="9"/>
  <c r="G178" i="9"/>
  <c r="E178" i="9" s="1"/>
  <c r="B178" i="9" s="1"/>
  <c r="G177" i="9"/>
  <c r="E177" i="9" s="1"/>
  <c r="B177" i="9" s="1"/>
  <c r="G176" i="9"/>
  <c r="E176" i="9" s="1"/>
  <c r="B176" i="9" s="1"/>
  <c r="G175" i="9"/>
  <c r="E175" i="9" s="1"/>
  <c r="B175" i="9" s="1"/>
  <c r="G174" i="9"/>
  <c r="E174" i="9" s="1"/>
  <c r="B174" i="9" s="1"/>
  <c r="G308" i="9"/>
  <c r="E308" i="9" s="1"/>
  <c r="B308" i="9" s="1"/>
  <c r="G210" i="9"/>
  <c r="E210" i="9" s="1"/>
  <c r="B210" i="9" s="1"/>
  <c r="G205" i="9"/>
  <c r="E205" i="9" s="1"/>
  <c r="B205" i="9" s="1"/>
  <c r="G208" i="9"/>
  <c r="E208" i="9" s="1"/>
  <c r="B208" i="9" s="1"/>
  <c r="G207" i="9"/>
  <c r="E207" i="9" s="1"/>
  <c r="B207" i="9" s="1"/>
  <c r="G203" i="9"/>
  <c r="E203" i="9" s="1"/>
  <c r="B203" i="9" s="1"/>
  <c r="G180" i="9"/>
  <c r="H179" i="9"/>
  <c r="I10" i="9"/>
  <c r="B157" i="9"/>
  <c r="E159" i="9"/>
  <c r="B159" i="9" s="1"/>
  <c r="B169" i="9"/>
  <c r="L207" i="9"/>
  <c r="F207" i="9" s="1"/>
  <c r="G215" i="9"/>
  <c r="E215" i="9" s="1"/>
  <c r="B215" i="9" s="1"/>
  <c r="G223" i="9"/>
  <c r="E223" i="9" s="1"/>
  <c r="B223" i="9" s="1"/>
  <c r="G301" i="9"/>
  <c r="E301" i="9" s="1"/>
  <c r="B301" i="9" s="1"/>
  <c r="E176" i="5"/>
  <c r="D44" i="8"/>
  <c r="B161" i="9"/>
  <c r="E167" i="9"/>
  <c r="B167"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13" i="9"/>
  <c r="E213" i="9" s="1"/>
  <c r="B213" i="9" s="1"/>
  <c r="G221" i="9"/>
  <c r="E221" i="9" s="1"/>
  <c r="B221" i="9" s="1"/>
  <c r="G211" i="9"/>
  <c r="E211" i="9" s="1"/>
  <c r="B211" i="9" s="1"/>
  <c r="G219" i="9"/>
  <c r="E219" i="9" s="1"/>
  <c r="B219" i="9" s="1"/>
  <c r="G227" i="9"/>
  <c r="E227" i="9" s="1"/>
  <c r="B227" i="9" s="1"/>
  <c r="B304" i="9"/>
  <c r="B321" i="9"/>
  <c r="B329" i="9"/>
  <c r="D45" i="8" l="1"/>
  <c r="G342" i="9" s="1"/>
  <c r="E342" i="9" s="1"/>
  <c r="B342" i="9" s="1"/>
  <c r="C1627" i="1"/>
  <c r="H1584" i="1"/>
  <c r="E417" i="4"/>
  <c r="D412" i="1" s="1"/>
  <c r="G422" i="1"/>
  <c r="H422" i="1"/>
  <c r="G641" i="1"/>
  <c r="H641" i="1"/>
  <c r="E24" i="9"/>
  <c r="B24" i="9" s="1"/>
  <c r="F106" i="4"/>
  <c r="F129" i="6"/>
  <c r="C1524" i="1"/>
  <c r="I28" i="3"/>
  <c r="D1430" i="1"/>
  <c r="E152" i="4"/>
  <c r="F35" i="6"/>
  <c r="H28" i="3"/>
  <c r="C1430" i="1"/>
  <c r="B345" i="9"/>
  <c r="E344" i="9"/>
  <c r="I10" i="3" s="1"/>
  <c r="I33" i="3"/>
  <c r="D1537" i="1"/>
  <c r="F273" i="5"/>
  <c r="D250" i="5"/>
  <c r="C1277" i="1"/>
  <c r="G337" i="9"/>
  <c r="E337" i="9" s="1"/>
  <c r="B337" i="9" s="1"/>
  <c r="F202" i="5"/>
  <c r="C1206" i="1"/>
  <c r="F466" i="4"/>
  <c r="C460" i="1"/>
  <c r="F202" i="4"/>
  <c r="C198" i="1"/>
  <c r="F431" i="4"/>
  <c r="D430" i="4"/>
  <c r="C425" i="1"/>
  <c r="F354" i="4"/>
  <c r="C349" i="1"/>
  <c r="F360" i="4"/>
  <c r="C355" i="1"/>
  <c r="F491" i="4"/>
  <c r="C485" i="1"/>
  <c r="F221" i="4"/>
  <c r="C217" i="1"/>
  <c r="F82" i="4"/>
  <c r="F262" i="4"/>
  <c r="C258" i="1"/>
  <c r="F228" i="9"/>
  <c r="B228" i="9" s="1"/>
  <c r="I39" i="3"/>
  <c r="C1620" i="1"/>
  <c r="E180" i="9"/>
  <c r="B180" i="9" s="1"/>
  <c r="E179" i="9"/>
  <c r="B179" i="9" s="1"/>
  <c r="E309" i="9"/>
  <c r="B309" i="9" s="1"/>
  <c r="E141" i="6"/>
  <c r="F89" i="6"/>
  <c r="C1484" i="1"/>
  <c r="F135" i="5"/>
  <c r="C1140" i="1"/>
  <c r="D141" i="6"/>
  <c r="E314" i="9"/>
  <c r="B314" i="9" s="1"/>
  <c r="F584" i="4"/>
  <c r="C578" i="1"/>
  <c r="F373" i="4"/>
  <c r="C368" i="1"/>
  <c r="F134" i="4"/>
  <c r="C130" i="1"/>
  <c r="I1578" i="1"/>
  <c r="G102" i="1"/>
  <c r="H102" i="1"/>
  <c r="F479" i="4"/>
  <c r="C473" i="1"/>
  <c r="F230" i="4"/>
  <c r="C226" i="1"/>
  <c r="H299" i="9"/>
  <c r="D1011" i="1"/>
  <c r="D535" i="4"/>
  <c r="F536" i="4"/>
  <c r="C530" i="1"/>
  <c r="G78" i="1"/>
  <c r="H78" i="1"/>
  <c r="E6" i="4"/>
  <c r="H19" i="9"/>
  <c r="E19" i="9" s="1"/>
  <c r="B19" i="9" s="1"/>
  <c r="E175" i="5"/>
  <c r="D1179" i="1" s="1"/>
  <c r="I24" i="3"/>
  <c r="D1180" i="1"/>
  <c r="F88" i="5"/>
  <c r="C1093" i="1"/>
  <c r="I25" i="3"/>
  <c r="D1254" i="1"/>
  <c r="G347" i="9"/>
  <c r="E347" i="9" s="1"/>
  <c r="G335" i="9"/>
  <c r="E335" i="9" s="1"/>
  <c r="B335" i="9" s="1"/>
  <c r="F177" i="5"/>
  <c r="D176" i="5"/>
  <c r="C1181" i="1"/>
  <c r="D69" i="5"/>
  <c r="F321" i="4"/>
  <c r="C316" i="1"/>
  <c r="F522" i="4"/>
  <c r="C516" i="1"/>
  <c r="F406" i="4"/>
  <c r="C401" i="1"/>
  <c r="F273" i="4"/>
  <c r="C269" i="1"/>
  <c r="F648" i="4"/>
  <c r="C642" i="1"/>
  <c r="D308" i="4"/>
  <c r="D418" i="4" s="1"/>
  <c r="F43" i="4"/>
  <c r="D6" i="4"/>
  <c r="C39" i="1"/>
  <c r="F164" i="4"/>
  <c r="D152" i="4"/>
  <c r="C160" i="1"/>
  <c r="E418" i="4"/>
  <c r="D413" i="1" s="1"/>
  <c r="D355" i="1"/>
  <c r="E430" i="4"/>
  <c r="I1577" i="1"/>
  <c r="G343" i="9" l="1"/>
  <c r="E343" i="9" s="1"/>
  <c r="B343" i="9" s="1"/>
  <c r="K1480" i="9"/>
  <c r="H1627" i="1"/>
  <c r="G1627" i="1"/>
  <c r="C1621" i="1"/>
  <c r="H11" i="3" s="1"/>
  <c r="I40" i="3"/>
  <c r="F418" i="4"/>
  <c r="C413" i="1"/>
  <c r="E346" i="9"/>
  <c r="B347" i="9"/>
  <c r="G130" i="1"/>
  <c r="H130" i="1"/>
  <c r="G578" i="1"/>
  <c r="H578" i="1"/>
  <c r="H1140" i="1"/>
  <c r="G1140" i="1"/>
  <c r="G198" i="1"/>
  <c r="H198" i="1"/>
  <c r="H1206" i="1"/>
  <c r="G1206" i="1"/>
  <c r="H1524" i="1"/>
  <c r="G1524" i="1"/>
  <c r="G642" i="1"/>
  <c r="H642" i="1"/>
  <c r="D175" i="5"/>
  <c r="F176" i="5"/>
  <c r="H24" i="3"/>
  <c r="C1180" i="1"/>
  <c r="I17" i="3"/>
  <c r="E422" i="4"/>
  <c r="D2" i="1"/>
  <c r="G226" i="1"/>
  <c r="H226" i="1"/>
  <c r="G258" i="1"/>
  <c r="H258" i="1"/>
  <c r="G425" i="1"/>
  <c r="H425" i="1"/>
  <c r="I18" i="3"/>
  <c r="E299" i="4"/>
  <c r="E300" i="4" s="1"/>
  <c r="D296" i="1" s="1"/>
  <c r="D148" i="1"/>
  <c r="G160" i="1"/>
  <c r="H160" i="1"/>
  <c r="D422" i="4"/>
  <c r="F6" i="4"/>
  <c r="H17" i="3"/>
  <c r="C2" i="1"/>
  <c r="F535" i="4"/>
  <c r="D640" i="4"/>
  <c r="C529" i="1"/>
  <c r="G368" i="1"/>
  <c r="H368" i="1"/>
  <c r="H1484" i="1"/>
  <c r="G1484" i="1"/>
  <c r="G485" i="1"/>
  <c r="H485" i="1"/>
  <c r="D639" i="4"/>
  <c r="F430" i="4"/>
  <c r="C424" i="1"/>
  <c r="G460" i="1"/>
  <c r="H460" i="1"/>
  <c r="H1537" i="1"/>
  <c r="G1537" i="1"/>
  <c r="H1430" i="1"/>
  <c r="G1430" i="1"/>
  <c r="F308" i="4"/>
  <c r="D417" i="4"/>
  <c r="C303" i="1"/>
  <c r="G1181" i="1"/>
  <c r="H1181" i="1"/>
  <c r="G530" i="1"/>
  <c r="H530" i="1"/>
  <c r="I31" i="3"/>
  <c r="D1536" i="1"/>
  <c r="H1620" i="1"/>
  <c r="G1620" i="1"/>
  <c r="G217" i="1"/>
  <c r="H217" i="1"/>
  <c r="G355" i="1"/>
  <c r="H355" i="1"/>
  <c r="F250" i="5"/>
  <c r="H25" i="3"/>
  <c r="C1254" i="1"/>
  <c r="G39" i="1"/>
  <c r="H39" i="1"/>
  <c r="G401" i="1"/>
  <c r="H401" i="1"/>
  <c r="G316" i="1"/>
  <c r="H316" i="1"/>
  <c r="E639" i="4"/>
  <c r="D633" i="1" s="1"/>
  <c r="D424" i="1"/>
  <c r="E640" i="4"/>
  <c r="D634" i="1" s="1"/>
  <c r="D299" i="4"/>
  <c r="F152" i="4"/>
  <c r="H18" i="3"/>
  <c r="C148" i="1"/>
  <c r="G269" i="1"/>
  <c r="H269" i="1"/>
  <c r="G516" i="1"/>
  <c r="H516" i="1"/>
  <c r="F69" i="5"/>
  <c r="H23" i="3"/>
  <c r="C1074" i="1"/>
  <c r="D6" i="5"/>
  <c r="H1093" i="1"/>
  <c r="G1093" i="1"/>
  <c r="G473" i="1"/>
  <c r="H473" i="1"/>
  <c r="F141" i="6"/>
  <c r="H31" i="3"/>
  <c r="C1536" i="1"/>
  <c r="H9" i="3" s="1"/>
  <c r="G349" i="1"/>
  <c r="H349" i="1"/>
  <c r="G1277" i="1"/>
  <c r="H1277" i="1"/>
  <c r="E341" i="9" l="1"/>
  <c r="I11" i="3" s="1"/>
  <c r="G1621" i="1"/>
  <c r="H1621" i="1"/>
  <c r="K3" i="9"/>
  <c r="I9" i="3"/>
  <c r="D301" i="4"/>
  <c r="F299" i="4"/>
  <c r="D423" i="4"/>
  <c r="C295" i="1"/>
  <c r="D300" i="4"/>
  <c r="N3" i="9"/>
  <c r="G2" i="1"/>
  <c r="H2" i="1"/>
  <c r="D643" i="4"/>
  <c r="D424" i="4"/>
  <c r="F422" i="4"/>
  <c r="C417" i="1"/>
  <c r="F175" i="5"/>
  <c r="C1179" i="1"/>
  <c r="G306" i="9"/>
  <c r="E306" i="9" s="1"/>
  <c r="B306" i="9" s="1"/>
  <c r="G299" i="9"/>
  <c r="E299" i="9" s="1"/>
  <c r="F6" i="5"/>
  <c r="C1011" i="1"/>
  <c r="G148" i="1"/>
  <c r="H148" i="1"/>
  <c r="H1074" i="1"/>
  <c r="G1074" i="1"/>
  <c r="H1254" i="1"/>
  <c r="G1254" i="1"/>
  <c r="F639" i="4"/>
  <c r="C633" i="1"/>
  <c r="G529" i="1"/>
  <c r="H529" i="1"/>
  <c r="E423" i="4"/>
  <c r="E424" i="4" s="1"/>
  <c r="D419" i="1" s="1"/>
  <c r="E301" i="4"/>
  <c r="D297" i="1" s="1"/>
  <c r="D295" i="1"/>
  <c r="H1180" i="1"/>
  <c r="G1180" i="1"/>
  <c r="G413" i="1"/>
  <c r="H413" i="1"/>
  <c r="G424" i="1"/>
  <c r="H424" i="1"/>
  <c r="H1536" i="1"/>
  <c r="G1536" i="1"/>
  <c r="G303" i="1"/>
  <c r="H303" i="1"/>
  <c r="F417" i="4"/>
  <c r="C412" i="1"/>
  <c r="F640" i="4"/>
  <c r="C634" i="1"/>
  <c r="E643" i="4"/>
  <c r="D417" i="1"/>
  <c r="G412" i="1" l="1"/>
  <c r="H412" i="1"/>
  <c r="B299" i="9"/>
  <c r="G417" i="1"/>
  <c r="H417" i="1"/>
  <c r="D637" i="1"/>
  <c r="G295" i="1"/>
  <c r="H295" i="1"/>
  <c r="F300" i="4"/>
  <c r="C296" i="1"/>
  <c r="F301" i="4"/>
  <c r="C297" i="1"/>
  <c r="G634" i="1"/>
  <c r="H634" i="1"/>
  <c r="H20" i="9"/>
  <c r="E644" i="4"/>
  <c r="E645" i="4" s="1"/>
  <c r="E425" i="4"/>
  <c r="D420" i="1" s="1"/>
  <c r="D418" i="1"/>
  <c r="G633" i="1"/>
  <c r="H633" i="1"/>
  <c r="H8" i="3"/>
  <c r="H1011" i="1"/>
  <c r="G1011" i="1"/>
  <c r="H1179" i="1"/>
  <c r="G1179" i="1"/>
  <c r="F424" i="4"/>
  <c r="C419" i="1"/>
  <c r="D645" i="4"/>
  <c r="F643" i="4"/>
  <c r="C637" i="1"/>
  <c r="D644" i="4"/>
  <c r="D425" i="4"/>
  <c r="F423" i="4"/>
  <c r="C418" i="1"/>
  <c r="G20" i="9"/>
  <c r="E20" i="9" l="1"/>
  <c r="B20" i="9" s="1"/>
  <c r="M3" i="9"/>
  <c r="E646" i="4"/>
  <c r="D638" i="1"/>
  <c r="G297" i="1"/>
  <c r="H297" i="1"/>
  <c r="G418" i="1"/>
  <c r="H418" i="1"/>
  <c r="G637" i="1"/>
  <c r="H637" i="1"/>
  <c r="G419" i="1"/>
  <c r="H419" i="1"/>
  <c r="F425" i="4"/>
  <c r="C420" i="1"/>
  <c r="F645" i="4"/>
  <c r="C639" i="1"/>
  <c r="D639" i="1"/>
  <c r="D646" i="4"/>
  <c r="F644" i="4"/>
  <c r="C638" i="1"/>
  <c r="G296" i="1"/>
  <c r="H296" i="1"/>
  <c r="G639" i="1" l="1"/>
  <c r="H639" i="1"/>
  <c r="H333" i="9"/>
  <c r="G333" i="9"/>
  <c r="E333" i="9" s="1"/>
  <c r="E650" i="4"/>
  <c r="D640" i="1"/>
  <c r="G638" i="1"/>
  <c r="H638" i="1"/>
  <c r="E649" i="4"/>
  <c r="G420" i="1"/>
  <c r="H420" i="1"/>
  <c r="F646" i="4"/>
  <c r="D650" i="4"/>
  <c r="C640" i="1"/>
  <c r="D649" i="4"/>
  <c r="B333" i="9" l="1"/>
  <c r="E298" i="9"/>
  <c r="I8" i="3" s="1"/>
  <c r="F649" i="4"/>
  <c r="H19" i="3"/>
  <c r="C643" i="1"/>
  <c r="G640" i="1"/>
  <c r="H640" i="1"/>
  <c r="F650" i="4"/>
  <c r="H20" i="3"/>
  <c r="C644" i="1"/>
  <c r="I19" i="3"/>
  <c r="D643" i="1"/>
  <c r="I20" i="3"/>
  <c r="D644" i="1"/>
  <c r="G297" i="9"/>
  <c r="E297" i="9" s="1"/>
  <c r="B297" i="9" s="1"/>
  <c r="H7" i="3" l="1"/>
  <c r="J3" i="9" s="1"/>
  <c r="G644" i="1"/>
  <c r="H644" i="1"/>
  <c r="G643" i="1"/>
  <c r="H643" i="1"/>
  <c r="G295" i="9" l="1"/>
  <c r="L293" i="9"/>
  <c r="F293" i="9" s="1"/>
  <c r="H295" i="9"/>
  <c r="H22" i="9"/>
  <c r="H21" i="9"/>
  <c r="G18" i="9"/>
  <c r="I17" i="9"/>
  <c r="G16" i="9"/>
  <c r="M15" i="9"/>
  <c r="I12" i="9"/>
  <c r="J11" i="9"/>
  <c r="K10" i="9"/>
  <c r="I8" i="9"/>
  <c r="J7" i="9"/>
  <c r="K6" i="9"/>
  <c r="H18" i="9"/>
  <c r="G22" i="9"/>
  <c r="I5" i="9"/>
  <c r="K11" i="9"/>
  <c r="H16" i="9"/>
  <c r="I6" i="9"/>
  <c r="K12" i="9"/>
  <c r="G17" i="9"/>
  <c r="I7" i="9"/>
  <c r="K13" i="9"/>
  <c r="I9" i="9"/>
  <c r="G15" i="9"/>
  <c r="L16" i="9"/>
  <c r="K7" i="9"/>
  <c r="J12" i="9"/>
  <c r="J17" i="9"/>
  <c r="K8" i="9"/>
  <c r="J13" i="9"/>
  <c r="K9" i="9"/>
  <c r="L15" i="9"/>
  <c r="G21" i="9"/>
  <c r="J9" i="9"/>
  <c r="K5" i="9"/>
  <c r="J10" i="9"/>
  <c r="M16" i="9"/>
  <c r="I11" i="9"/>
  <c r="J8" i="9"/>
  <c r="I13" i="9"/>
  <c r="H15" i="9"/>
  <c r="J5" i="9"/>
  <c r="J6" i="9"/>
  <c r="H17" i="9"/>
  <c r="E21" i="9" l="1"/>
  <c r="B21" i="9" s="1"/>
  <c r="E7" i="9"/>
  <c r="B7" i="9" s="1"/>
  <c r="E13" i="9"/>
  <c r="B13" i="9" s="1"/>
  <c r="F15" i="9"/>
  <c r="F16" i="9"/>
  <c r="E16" i="9"/>
  <c r="E10" i="9"/>
  <c r="B10" i="9" s="1"/>
  <c r="E17" i="9"/>
  <c r="B17" i="9" s="1"/>
  <c r="E9" i="9"/>
  <c r="B9" i="9" s="1"/>
  <c r="E5" i="9"/>
  <c r="E12" i="9"/>
  <c r="B12" i="9" s="1"/>
  <c r="E18" i="9"/>
  <c r="B18" i="9" s="1"/>
  <c r="B293" i="9"/>
  <c r="F23" i="9"/>
  <c r="E15" i="9"/>
  <c r="E11" i="9"/>
  <c r="B11" i="9" s="1"/>
  <c r="E6" i="9"/>
  <c r="B6" i="9" s="1"/>
  <c r="E22" i="9"/>
  <c r="B22" i="9" s="1"/>
  <c r="E8" i="9"/>
  <c r="B8" i="9" s="1"/>
  <c r="E295" i="9"/>
  <c r="F14" i="9" l="1"/>
  <c r="F3" i="9" s="1"/>
  <c r="B16" i="9"/>
  <c r="B295" i="9"/>
  <c r="E23" i="9"/>
  <c r="I7" i="3" s="1"/>
  <c r="E14" i="9"/>
  <c r="I13" i="3" s="1"/>
  <c r="B15" i="9"/>
  <c r="B5" i="9"/>
  <c r="E4" i="9"/>
  <c r="E3" i="9" l="1"/>
</calcChain>
</file>

<file path=xl/sharedStrings.xml><?xml version="1.0" encoding="utf-8"?>
<sst xmlns="http://schemas.openxmlformats.org/spreadsheetml/2006/main" count="4722" uniqueCount="3655">
  <si>
    <t>Obveznik:</t>
  </si>
  <si>
    <t>37148 - OPĆINA ORIOVAC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</si>
  <si>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</si>
  <si>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</si>
  <si>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</si>
  <si>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</si>
  <si>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</si>
  <si>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</si>
  <si>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</si>
  <si>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</si>
  <si>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</si>
  <si>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</si>
  <si>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</si>
  <si>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</si>
  <si>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</si>
  <si>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</si>
  <si>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</si>
  <si>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</si>
  <si>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</si>
  <si>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</si>
  <si>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</si>
  <si>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</si>
  <si>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</si>
  <si>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</si>
  <si>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</si>
  <si>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</si>
  <si>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</si>
  <si>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</si>
  <si>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</si>
  <si>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</si>
  <si>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</si>
  <si>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</si>
  <si>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</si>
  <si>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</si>
  <si>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</si>
  <si>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</si>
  <si>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</si>
  <si>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</si>
  <si>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</si>
  <si>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</si>
  <si>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</si>
  <si>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</si>
  <si>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</si>
  <si>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</si>
  <si>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</si>
  <si>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</si>
  <si>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</si>
  <si>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</si>
  <si>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</si>
  <si>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</si>
  <si>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</si>
  <si>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</si>
  <si>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</si>
  <si>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</si>
  <si>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</si>
  <si>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</si>
  <si>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</si>
  <si>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</si>
  <si>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</si>
  <si>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</si>
  <si>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</si>
  <si>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</si>
  <si>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</si>
  <si>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</si>
  <si>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</si>
  <si>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</si>
  <si>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</si>
  <si>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</si>
  <si>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</si>
  <si>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</si>
  <si>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</si>
  <si>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</si>
  <si>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</si>
  <si>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</si>
  <si>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</si>
  <si>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</si>
  <si>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</si>
  <si>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</si>
  <si>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</si>
  <si>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</si>
  <si>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</si>
  <si>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</si>
  <si>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</si>
  <si>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</si>
  <si>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</si>
  <si>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</si>
  <si>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</si>
  <si>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</si>
  <si>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</si>
  <si>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</si>
  <si>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</si>
  <si>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</si>
  <si>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</si>
  <si>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</si>
  <si>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</si>
  <si>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</si>
  <si>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</si>
  <si>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</si>
  <si>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</si>
  <si>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</si>
  <si>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</si>
  <si>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</si>
  <si>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</si>
  <si>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</si>
  <si>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</si>
  <si>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</si>
  <si>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</si>
  <si>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</si>
  <si>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</si>
  <si>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</si>
  <si>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</si>
  <si>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</si>
  <si>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</si>
  <si>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</si>
  <si>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</si>
  <si>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</si>
  <si>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</si>
  <si>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</si>
  <si>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</si>
  <si>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</si>
  <si>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</si>
  <si>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</si>
  <si>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</si>
  <si>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</si>
  <si>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</si>
  <si>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</si>
  <si>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</si>
  <si>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</si>
  <si>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</si>
  <si>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</si>
  <si>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</si>
  <si>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</si>
  <si>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</si>
  <si>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</si>
  <si>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</si>
  <si>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</si>
  <si>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</si>
  <si>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</si>
  <si>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</si>
  <si>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</si>
  <si>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</si>
  <si>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</si>
  <si>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</si>
  <si>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</si>
  <si>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</si>
  <si>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</si>
  <si>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</si>
  <si>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</si>
  <si>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</si>
  <si>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</si>
  <si>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</si>
  <si>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</si>
  <si>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</si>
  <si>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</si>
  <si>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</si>
  <si>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</si>
  <si>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</si>
  <si>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</si>
  <si>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</si>
  <si>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</si>
  <si>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</si>
  <si>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</si>
  <si>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</si>
  <si>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</si>
  <si>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</si>
  <si>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</si>
  <si>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</si>
  <si>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</si>
  <si>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</si>
  <si>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</si>
  <si>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</si>
  <si>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</si>
  <si>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</si>
  <si>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</si>
  <si>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</si>
  <si>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</si>
  <si>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</si>
  <si>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</si>
  <si>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</si>
  <si>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</si>
  <si>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</si>
  <si>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</si>
  <si>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</si>
  <si>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</si>
  <si>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</si>
  <si>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</si>
  <si>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</si>
  <si>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</si>
  <si>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</si>
  <si>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</si>
  <si>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</si>
  <si>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</si>
  <si>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</si>
  <si>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</si>
  <si>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</si>
  <si>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</si>
  <si>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</si>
  <si>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</si>
  <si>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</si>
  <si>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</si>
  <si>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</si>
  <si>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</si>
  <si>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</si>
  <si>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</si>
  <si>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</si>
  <si>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</si>
  <si>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</si>
  <si>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</si>
  <si>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</si>
  <si>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</si>
  <si>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</si>
  <si>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</si>
  <si>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</si>
  <si>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</si>
  <si>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</si>
  <si>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</si>
  <si>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</si>
  <si>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</si>
  <si>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</si>
  <si>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</si>
  <si>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</si>
  <si>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</si>
  <si>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</si>
  <si>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</si>
  <si>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</si>
  <si>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</si>
  <si>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</si>
  <si>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</si>
  <si>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</si>
  <si>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</si>
  <si>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</si>
  <si>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</si>
  <si>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</si>
  <si>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</si>
  <si>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</si>
  <si>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</si>
  <si>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</si>
  <si>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</si>
  <si>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</si>
  <si>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</si>
  <si>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</si>
  <si>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</si>
  <si>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</si>
  <si>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</si>
  <si>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</si>
  <si>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</si>
  <si>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</si>
  <si>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</si>
  <si>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</si>
  <si>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</si>
  <si>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</si>
  <si>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</si>
  <si>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</si>
  <si>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</si>
  <si>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</si>
  <si>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</si>
  <si>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</si>
  <si>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</si>
  <si>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</si>
  <si>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</si>
  <si>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</si>
  <si>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</si>
  <si>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</si>
  <si>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</si>
  <si>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</si>
  <si>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</si>
  <si>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</si>
  <si>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</si>
  <si>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</si>
  <si>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</si>
  <si>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</si>
  <si>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</si>
  <si>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</si>
  <si>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</si>
  <si>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</si>
  <si>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</si>
  <si>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</si>
  <si>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</si>
  <si>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</si>
  <si>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</si>
  <si>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</si>
  <si>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</si>
  <si>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</si>
  <si>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</si>
  <si>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</si>
  <si>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</si>
  <si>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</si>
  <si>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</si>
  <si>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</si>
  <si>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</si>
  <si>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</si>
  <si>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</si>
  <si>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</si>
  <si>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</si>
  <si>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</si>
  <si>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</si>
  <si>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</si>
  <si>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</si>
  <si>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</si>
  <si>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</si>
  <si>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</si>
  <si>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</si>
  <si>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</si>
  <si>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</si>
  <si>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</si>
  <si>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</si>
  <si>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</si>
  <si>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</si>
  <si>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</si>
  <si>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</si>
  <si>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</si>
  <si>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</si>
  <si>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</si>
  <si>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</si>
  <si>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</si>
  <si>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</si>
  <si>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</si>
  <si>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</si>
  <si>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</si>
  <si>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</si>
  <si>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</si>
  <si>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</si>
  <si>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</si>
  <si>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</si>
  <si>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</si>
  <si>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</si>
  <si>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</si>
  <si>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</si>
  <si>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</si>
  <si>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</si>
  <si>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</si>
  <si>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</si>
  <si>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</si>
  <si>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</si>
  <si>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</si>
  <si>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</si>
  <si>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</si>
  <si>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</si>
  <si>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</si>
  <si>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</si>
  <si>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</si>
  <si>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</si>
  <si>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</si>
  <si>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</si>
  <si>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</si>
  <si>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</si>
  <si>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</si>
  <si>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</si>
  <si>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</si>
  <si>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</si>
  <si>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</si>
  <si>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</si>
  <si>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</si>
  <si>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</si>
  <si>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</si>
  <si>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</si>
  <si>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</si>
  <si>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</si>
  <si>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</si>
  <si>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</si>
  <si>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</si>
  <si>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</si>
  <si>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</si>
  <si>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</si>
  <si>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</si>
  <si>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</si>
  <si>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</si>
  <si>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</si>
  <si>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</si>
  <si>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</si>
  <si>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</si>
  <si>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</si>
  <si>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</si>
  <si>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</si>
  <si>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</si>
  <si>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</si>
  <si>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</si>
  <si>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</si>
  <si>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</si>
  <si>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</si>
  <si>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</si>
  <si>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</si>
  <si>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</si>
  <si>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</si>
  <si>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</si>
  <si>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</si>
  <si>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</si>
  <si>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</si>
  <si>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</si>
  <si>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</si>
  <si>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</si>
  <si>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</si>
  <si>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</si>
  <si>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</si>
  <si>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</si>
  <si>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</si>
  <si>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</si>
  <si>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</si>
  <si>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</si>
  <si>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</si>
  <si>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</si>
  <si>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</si>
  <si>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</si>
  <si>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</si>
  <si>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</si>
  <si>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</si>
  <si>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</si>
  <si>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</si>
  <si>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</si>
  <si>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</si>
  <si>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</si>
  <si>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</si>
  <si>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</si>
  <si>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</si>
  <si>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</si>
  <si>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</si>
  <si>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</si>
  <si>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</si>
  <si>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</si>
  <si>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</si>
  <si>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</si>
  <si>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</si>
  <si>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</si>
  <si>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</si>
  <si>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</si>
  <si>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</si>
  <si>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</si>
  <si>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</si>
  <si>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</si>
  <si>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</si>
  <si>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</si>
  <si>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</si>
  <si>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</si>
  <si>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</si>
  <si>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</si>
  <si>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</si>
  <si>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</si>
  <si>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</si>
  <si>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</si>
  <si>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</si>
  <si>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</si>
  <si>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</si>
  <si>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</si>
  <si>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</si>
  <si>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</si>
  <si>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</si>
  <si>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</si>
  <si>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</si>
  <si>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</si>
  <si>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</si>
  <si>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</si>
  <si>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</si>
  <si>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</si>
  <si>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</si>
  <si>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</si>
  <si>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</si>
  <si>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</si>
  <si>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</si>
  <si>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</si>
  <si>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</si>
  <si>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</si>
  <si>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</si>
  <si>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</si>
  <si>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</si>
  <si>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</si>
  <si>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</si>
  <si>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</si>
  <si>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</si>
  <si>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</si>
  <si>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</si>
  <si>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</si>
  <si>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</si>
  <si>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</si>
  <si>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</si>
  <si>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</si>
  <si>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</si>
  <si>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</si>
  <si>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</si>
  <si>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</si>
  <si>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</si>
  <si>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</si>
  <si>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</si>
  <si>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</si>
  <si>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</si>
  <si>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</si>
  <si>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</si>
  <si>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</si>
  <si>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</si>
  <si>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</si>
  <si>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</si>
  <si>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</si>
  <si>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</si>
  <si>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</si>
  <si>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</si>
  <si>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</si>
  <si>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</si>
  <si>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</si>
  <si>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</si>
  <si>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</si>
  <si>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</si>
  <si>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</si>
  <si>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</si>
  <si>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</si>
  <si>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</si>
  <si>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</si>
  <si>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</si>
  <si>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</si>
  <si>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</si>
  <si>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</si>
  <si>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</si>
  <si>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</si>
  <si>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</si>
  <si>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</si>
  <si>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</si>
  <si>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</si>
  <si>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</si>
  <si>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</si>
  <si>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</si>
  <si>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</si>
  <si>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</si>
  <si>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</si>
  <si>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</si>
  <si>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</si>
  <si>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</si>
  <si>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</si>
  <si>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</si>
  <si>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</si>
  <si>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</si>
  <si>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</si>
  <si>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</si>
  <si>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</si>
  <si>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</si>
  <si>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</si>
  <si>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</si>
  <si>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</si>
  <si>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</si>
  <si>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</si>
  <si>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</si>
  <si>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</si>
  <si>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</si>
  <si>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</si>
  <si>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</si>
  <si>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</si>
  <si>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</si>
  <si>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</si>
  <si>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</si>
  <si>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</si>
  <si>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</si>
  <si>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</si>
  <si>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</si>
  <si>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</si>
  <si>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</si>
  <si>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</si>
  <si>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</si>
  <si>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</si>
  <si>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</si>
  <si>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</si>
  <si>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</si>
  <si>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</si>
  <si>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</si>
  <si>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</si>
  <si>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</si>
  <si>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</si>
  <si>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</si>
  <si>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</si>
  <si>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</si>
  <si>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</si>
  <si>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</si>
  <si>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</si>
  <si>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</si>
  <si>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</si>
  <si>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</si>
  <si>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</si>
  <si>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</si>
  <si>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</si>
  <si>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</si>
  <si>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</si>
  <si>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</si>
  <si>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</si>
  <si>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</si>
  <si>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</si>
  <si>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</si>
  <si>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</si>
  <si>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</si>
  <si>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</si>
  <si>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</si>
  <si>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</si>
  <si>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</si>
  <si>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</si>
  <si>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</si>
  <si>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</si>
  <si>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</si>
  <si>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</si>
  <si>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</si>
  <si>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</si>
  <si>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</si>
  <si>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</si>
  <si>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</si>
  <si>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</si>
  <si>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</si>
  <si>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</si>
  <si>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</si>
  <si>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</si>
  <si>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</si>
  <si>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</si>
  <si>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</si>
  <si>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</si>
  <si>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</si>
  <si>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</si>
  <si>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</si>
  <si>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</si>
  <si>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</si>
  <si>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</si>
  <si>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</si>
  <si>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</si>
  <si>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</si>
  <si>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</si>
  <si>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</si>
  <si>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</si>
  <si>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</si>
  <si>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</si>
  <si>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</si>
  <si>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</si>
  <si>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</si>
  <si>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</si>
  <si>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</si>
  <si>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</si>
  <si>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</si>
  <si>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</si>
  <si>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</si>
  <si>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</si>
  <si>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</si>
  <si>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</si>
  <si>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</si>
  <si>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</si>
  <si>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</si>
  <si>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</si>
  <si>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</si>
  <si>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</si>
  <si>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</si>
  <si>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</si>
  <si>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</si>
  <si>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</si>
  <si>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</si>
  <si>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</si>
  <si>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</si>
  <si>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</si>
  <si>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</si>
  <si>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</si>
  <si>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</si>
  <si>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</si>
  <si>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</si>
  <si>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</si>
  <si>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</si>
  <si>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</si>
  <si>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</si>
  <si>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</si>
  <si>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</si>
  <si>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</si>
  <si>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</si>
  <si>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</si>
  <si>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</si>
  <si>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</si>
  <si>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</si>
  <si>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</si>
  <si>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</si>
  <si>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</si>
  <si>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</si>
  <si>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</si>
  <si>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</si>
  <si>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</si>
  <si>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</si>
  <si>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</si>
  <si>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</si>
  <si>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</si>
  <si>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</si>
  <si>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</si>
  <si>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</si>
  <si>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</si>
  <si>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</si>
  <si>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</si>
  <si>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</si>
  <si>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</si>
  <si>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</si>
  <si>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</si>
  <si>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</si>
  <si>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</si>
  <si>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</si>
  <si>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</si>
  <si>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</si>
  <si>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</si>
  <si>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</si>
  <si>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</si>
  <si>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</si>
  <si>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</si>
  <si>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</si>
  <si>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</si>
  <si>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</si>
  <si>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</si>
  <si>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</si>
  <si>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</si>
  <si>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</si>
  <si>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</si>
  <si>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</si>
  <si>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</si>
  <si>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</si>
  <si>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</si>
  <si>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</si>
  <si>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</si>
  <si>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</si>
  <si>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</si>
  <si>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</si>
  <si>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</si>
  <si>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</si>
  <si>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</si>
  <si>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</si>
  <si>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</si>
  <si>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</si>
  <si>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</si>
  <si>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</si>
  <si>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</si>
  <si>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</si>
  <si>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</si>
  <si>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</si>
  <si>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</si>
  <si>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</si>
  <si>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</si>
  <si>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</si>
  <si>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</si>
  <si>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</si>
  <si>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</si>
  <si>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</si>
  <si>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</si>
  <si>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</si>
  <si>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</si>
  <si>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</si>
  <si>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</si>
  <si>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</si>
  <si>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</si>
  <si>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</si>
  <si>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</si>
  <si>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</si>
  <si>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</si>
  <si>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</si>
  <si>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</si>
  <si>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</si>
  <si>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</si>
  <si>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</si>
  <si>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</si>
  <si>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</si>
  <si>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</si>
  <si>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</si>
  <si>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</si>
  <si>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</si>
  <si>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</si>
  <si>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</si>
  <si>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</si>
  <si>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</si>
  <si>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</si>
  <si>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</si>
  <si>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</si>
  <si>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</si>
  <si>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</si>
  <si>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</si>
  <si>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</si>
  <si>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</si>
  <si>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</si>
  <si>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</si>
  <si>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</si>
  <si>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</si>
  <si>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</si>
  <si>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</si>
  <si>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</si>
  <si>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</si>
  <si>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</si>
  <si>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</si>
  <si>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</si>
  <si>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</si>
  <si>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</si>
  <si>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</si>
  <si>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</si>
  <si>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</si>
  <si>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</si>
  <si>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</si>
  <si>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</si>
  <si>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</si>
  <si>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</si>
  <si>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</si>
  <si>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</si>
  <si>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</si>
  <si>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</si>
  <si>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</si>
  <si>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</si>
  <si>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</si>
  <si>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</si>
  <si>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</si>
  <si>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</si>
  <si>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</si>
  <si>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</si>
  <si>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</si>
  <si>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</si>
  <si>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</si>
  <si>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</si>
  <si>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</si>
  <si>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</si>
  <si>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</si>
  <si>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</si>
  <si>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</si>
  <si>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</si>
  <si>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</si>
  <si>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</si>
  <si>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</si>
  <si>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</si>
  <si>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</si>
  <si>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</si>
  <si>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</si>
  <si>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</si>
  <si>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</si>
  <si>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</si>
  <si>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</si>
  <si>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</si>
  <si>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</si>
  <si>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</si>
  <si>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</si>
  <si>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</si>
  <si>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</si>
  <si>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</si>
  <si>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</si>
  <si>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</si>
  <si>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</si>
  <si>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</si>
  <si>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</si>
  <si>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</si>
  <si>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</si>
  <si>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</si>
  <si>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</si>
  <si>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</si>
  <si>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</si>
  <si>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</si>
  <si>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</si>
  <si>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</si>
  <si>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</si>
  <si>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</si>
  <si>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</si>
  <si>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</si>
  <si>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</si>
  <si>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</si>
  <si>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</si>
  <si>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</si>
  <si>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</si>
  <si>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</si>
  <si>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</si>
  <si>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</si>
  <si>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</si>
  <si>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</si>
  <si>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</si>
  <si>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</si>
  <si>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</si>
  <si>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</si>
  <si>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</si>
  <si>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</si>
  <si>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</si>
  <si>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</si>
  <si>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</si>
  <si>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</si>
  <si>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</si>
  <si>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</si>
  <si>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</si>
  <si>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</si>
  <si>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</si>
  <si>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</si>
  <si>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</si>
  <si>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</si>
  <si>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</si>
  <si>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</si>
  <si>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</si>
  <si>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</si>
  <si>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</si>
  <si>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</si>
  <si>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</si>
  <si>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</si>
  <si>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</si>
  <si>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</si>
  <si>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</si>
  <si>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</si>
  <si>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</si>
  <si>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</si>
  <si>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</si>
  <si>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</si>
  <si>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</si>
  <si>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</si>
  <si>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</si>
  <si>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</si>
  <si>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</si>
  <si>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</si>
  <si>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</si>
  <si>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</si>
  <si>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</si>
  <si>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</si>
  <si>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</si>
  <si>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</si>
  <si>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</si>
  <si>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</si>
  <si>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</si>
  <si>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</si>
  <si>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</si>
  <si>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</si>
  <si>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</si>
  <si>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</si>
  <si>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</si>
  <si>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</si>
  <si>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</si>
  <si>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</si>
  <si>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</si>
  <si>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</si>
  <si>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</si>
  <si>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</si>
  <si>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</si>
  <si>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</si>
  <si>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</si>
  <si>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</si>
  <si>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</si>
  <si>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</si>
  <si>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</si>
  <si>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</si>
  <si>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</si>
  <si>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</si>
  <si>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</si>
  <si>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</si>
  <si>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</si>
  <si>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</si>
  <si>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</si>
  <si>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</si>
  <si>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</si>
  <si>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</si>
  <si>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</si>
  <si>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</si>
  <si>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</si>
  <si>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</si>
  <si>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</si>
  <si>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</si>
  <si>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</si>
  <si>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</si>
  <si>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</si>
  <si>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</si>
  <si>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</si>
  <si>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</si>
  <si>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</si>
  <si>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</si>
  <si>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</si>
  <si>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</si>
  <si>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</si>
  <si>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</si>
  <si>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</si>
  <si>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</si>
  <si>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</si>
  <si>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</si>
  <si>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</si>
  <si>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</si>
  <si>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</si>
  <si>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</si>
  <si>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</si>
  <si>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</si>
  <si>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</si>
  <si>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</si>
  <si>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</si>
  <si>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</si>
  <si>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</si>
  <si>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</si>
  <si>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</si>
  <si>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</si>
  <si>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</si>
  <si>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</si>
  <si>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</si>
  <si>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</si>
  <si>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</si>
  <si>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</si>
  <si>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</si>
  <si>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</si>
  <si>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</si>
  <si>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</si>
  <si>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</si>
  <si>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</si>
  <si>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</si>
  <si>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</si>
  <si>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</si>
  <si>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</si>
  <si>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</si>
  <si>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</si>
  <si>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</si>
  <si>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</si>
  <si>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</si>
  <si>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</si>
  <si>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</si>
  <si>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</si>
  <si>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</si>
  <si>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</si>
  <si>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</si>
  <si>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</si>
  <si>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</si>
  <si>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</si>
  <si>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</si>
  <si>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</si>
  <si>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</si>
  <si>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</si>
  <si>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</si>
  <si>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</si>
  <si>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</si>
  <si>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</si>
  <si>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</si>
  <si>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</si>
  <si>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</si>
  <si>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</si>
  <si>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</si>
  <si>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</si>
  <si>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</si>
  <si>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</si>
  <si>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</si>
  <si>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</si>
  <si>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</si>
  <si>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</si>
  <si>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</si>
  <si>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</si>
  <si>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</si>
  <si>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</si>
  <si>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</si>
  <si>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</si>
  <si>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</si>
  <si>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</si>
  <si>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</si>
  <si>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</si>
  <si>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</si>
  <si>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</si>
  <si>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</si>
  <si>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</si>
  <si>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</si>
  <si>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</si>
  <si>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</si>
  <si>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</si>
  <si>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</si>
  <si>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</si>
  <si>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</si>
  <si>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</si>
  <si>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</si>
  <si>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</si>
  <si>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</si>
  <si>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</si>
  <si>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</si>
  <si>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</si>
  <si>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</si>
  <si>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</si>
  <si>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</si>
  <si>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</si>
  <si>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</si>
  <si>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</si>
  <si>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</si>
  <si>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</si>
  <si>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</si>
  <si>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</si>
  <si>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</si>
  <si>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</si>
  <si>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</si>
  <si>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</si>
  <si>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</si>
  <si>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</si>
  <si>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</si>
  <si>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</si>
  <si>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</si>
  <si>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</si>
  <si>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</si>
  <si>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</si>
  <si>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</si>
  <si>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</si>
  <si>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</si>
  <si>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</si>
  <si>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</si>
  <si>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</si>
  <si>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</si>
  <si>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</si>
  <si>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</si>
  <si>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</si>
  <si>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</si>
  <si>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</si>
  <si>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</si>
  <si>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</si>
  <si>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</si>
  <si>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</si>
  <si>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</si>
  <si>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</si>
  <si>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</si>
  <si>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</si>
  <si>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</si>
  <si>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</si>
  <si>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</si>
  <si>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</si>
  <si>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</si>
  <si>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</si>
  <si>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</si>
  <si>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</si>
  <si>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</si>
  <si>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</si>
  <si>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</si>
  <si>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</si>
  <si>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</si>
  <si>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</si>
  <si>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</si>
  <si>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</si>
  <si>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</si>
  <si>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</si>
  <si>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</si>
  <si>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</si>
  <si>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</si>
  <si>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</si>
  <si>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</si>
  <si>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</si>
  <si>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</si>
  <si>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</si>
  <si>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</si>
  <si>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</si>
  <si>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</si>
  <si>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</si>
  <si>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</si>
  <si>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</si>
  <si>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</si>
  <si>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</si>
  <si>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</si>
  <si>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</si>
  <si>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</si>
  <si>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</si>
  <si>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</si>
  <si>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</si>
  <si>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</si>
  <si>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</si>
  <si>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</si>
  <si>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</si>
  <si>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</si>
  <si>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</si>
  <si>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</si>
  <si>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</si>
  <si>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</si>
  <si>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</si>
  <si>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</si>
  <si>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</si>
  <si>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</si>
  <si>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</si>
  <si>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</si>
  <si>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</si>
  <si>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</si>
  <si>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</si>
  <si>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</si>
  <si>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</si>
  <si>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</si>
  <si>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</si>
  <si>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</si>
  <si>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</si>
  <si>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</si>
  <si>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</si>
  <si>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</si>
  <si>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</si>
  <si>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</si>
  <si>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</si>
  <si>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</si>
  <si>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</si>
  <si>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</si>
  <si>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</si>
  <si>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</si>
  <si>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</si>
  <si>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</si>
  <si>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</si>
  <si>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</si>
  <si>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</si>
  <si>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</si>
  <si>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</si>
  <si>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</si>
  <si>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</si>
  <si>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</si>
  <si>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</si>
  <si>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</si>
  <si>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</si>
  <si>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</si>
  <si>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</si>
  <si>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</si>
  <si>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</si>
  <si>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</si>
  <si>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</si>
  <si>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</si>
  <si>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</si>
  <si>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</si>
  <si>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</si>
  <si>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</si>
  <si>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</si>
  <si>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</si>
  <si>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</si>
  <si>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</si>
  <si>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</si>
  <si>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</si>
  <si>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</si>
  <si>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</si>
  <si>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</si>
  <si>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</si>
  <si>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</si>
  <si>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</si>
  <si>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</si>
  <si>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</si>
  <si>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</si>
  <si>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</si>
  <si>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</si>
  <si>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</si>
  <si>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</si>
  <si>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</si>
  <si>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</si>
  <si>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</si>
  <si>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</si>
  <si>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</si>
  <si>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</si>
  <si>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</si>
  <si>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</si>
  <si>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</si>
  <si>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</si>
  <si>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</si>
  <si>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</si>
  <si>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</si>
  <si>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</si>
  <si>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</si>
  <si>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</si>
  <si>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</si>
  <si>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</si>
  <si>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</si>
  <si>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</si>
  <si>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</si>
  <si>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</si>
  <si>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</si>
  <si>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</si>
  <si>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</si>
  <si>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</si>
  <si>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</si>
  <si>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</si>
  <si>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</si>
  <si>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</si>
  <si>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</si>
  <si>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</si>
  <si>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</si>
  <si>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</si>
  <si>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</si>
  <si>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</si>
  <si>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</si>
  <si>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</si>
  <si>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</si>
  <si>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</si>
  <si>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</si>
  <si>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</si>
  <si>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</si>
  <si>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</si>
  <si>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</si>
  <si>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</si>
  <si>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</si>
  <si>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</si>
  <si>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</si>
  <si>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</si>
  <si>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</si>
  <si>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</si>
  <si>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</si>
  <si>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</si>
  <si>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</si>
  <si>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</si>
  <si>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</si>
  <si>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</si>
  <si>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</si>
  <si>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</si>
  <si>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</si>
  <si>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</si>
  <si>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</si>
  <si>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</si>
  <si>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</si>
  <si>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</si>
  <si>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</si>
  <si>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</si>
  <si>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</si>
  <si>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</si>
  <si>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</si>
  <si>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</si>
  <si>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</si>
  <si>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</si>
  <si>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</si>
  <si>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</si>
  <si>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</si>
  <si>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</si>
  <si>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</si>
  <si>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</si>
  <si>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</si>
  <si>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</si>
  <si>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</si>
  <si>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</si>
  <si>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</si>
  <si>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</si>
  <si>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</si>
  <si>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</si>
  <si>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</si>
  <si>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</si>
  <si>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</si>
  <si>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</si>
  <si>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</si>
  <si>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</si>
  <si>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</si>
  <si>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</si>
  <si>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</si>
  <si>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</si>
  <si>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</si>
  <si>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</si>
  <si>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</si>
  <si>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</si>
  <si>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</si>
  <si>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</si>
  <si>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</si>
  <si>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</si>
  <si>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</si>
  <si>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</si>
  <si>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</si>
  <si>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</si>
  <si>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</si>
  <si>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</si>
  <si>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</si>
  <si>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</si>
  <si>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</si>
  <si>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</si>
  <si>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</si>
  <si>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</si>
  <si>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</si>
  <si>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</si>
  <si>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</si>
  <si>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</si>
  <si>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</si>
  <si>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</si>
  <si>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</si>
  <si>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</si>
  <si>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</si>
  <si>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</si>
  <si>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</si>
  <si>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</si>
  <si>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</si>
  <si>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</si>
  <si>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</si>
  <si>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</si>
  <si>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</si>
  <si>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</si>
  <si>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</si>
  <si>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</si>
  <si>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</si>
  <si>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</si>
  <si>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</si>
  <si>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</si>
  <si>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</si>
  <si>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</si>
  <si>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</si>
  <si>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</si>
  <si>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</si>
  <si>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</si>
  <si>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</si>
  <si>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</si>
  <si>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</si>
  <si>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</si>
  <si>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</si>
  <si>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</si>
  <si>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</si>
  <si>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</si>
  <si>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</si>
  <si>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</si>
  <si>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</si>
  <si>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</si>
  <si>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</si>
  <si>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</si>
  <si>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</si>
  <si>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</si>
  <si>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</si>
  <si>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</si>
  <si>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</si>
  <si>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</si>
  <si>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</si>
  <si>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</si>
  <si>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</si>
  <si>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</si>
  <si>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</si>
  <si>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</si>
  <si>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</si>
  <si>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</si>
  <si>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</si>
  <si>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</si>
  <si>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</si>
  <si>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</si>
  <si>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</si>
  <si>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</si>
  <si>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</si>
  <si>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</si>
  <si>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</si>
  <si>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</si>
  <si>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</si>
  <si>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</si>
  <si>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</si>
  <si>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</si>
  <si>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</si>
  <si>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</si>
  <si>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</si>
  <si>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</si>
  <si>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</si>
  <si>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</si>
  <si>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</si>
  <si>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</si>
  <si>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</si>
  <si>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</si>
  <si>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</si>
  <si>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</si>
  <si>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</si>
  <si>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</si>
  <si>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</si>
  <si>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</si>
  <si>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</si>
  <si>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</si>
  <si>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</si>
  <si>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</si>
  <si>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</si>
  <si>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</si>
  <si>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</si>
  <si>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</si>
  <si>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</si>
  <si>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</si>
  <si>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</si>
  <si>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</si>
  <si>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</si>
  <si>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</si>
  <si>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</si>
  <si>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</si>
  <si>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</si>
  <si>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</si>
  <si>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</si>
  <si>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</si>
  <si>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</si>
  <si>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</si>
  <si>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</si>
  <si>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</si>
  <si>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</si>
  <si>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</si>
  <si>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</si>
  <si>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</si>
  <si>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</si>
  <si>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</si>
  <si>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</si>
  <si>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</si>
  <si>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</si>
  <si>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</si>
  <si>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</si>
  <si>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</si>
  <si>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</si>
  <si>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</si>
  <si>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</si>
  <si>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</si>
  <si>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</si>
  <si>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</si>
  <si>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</si>
  <si>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</si>
  <si>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</si>
  <si>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</si>
  <si>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</si>
  <si>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</si>
  <si>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</si>
  <si>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</si>
  <si>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</si>
  <si>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</si>
  <si>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</si>
  <si>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</si>
  <si>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</si>
  <si>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</si>
  <si>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</si>
  <si>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</si>
  <si>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</si>
  <si>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</si>
  <si>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</si>
  <si>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</si>
  <si>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</si>
  <si>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</si>
  <si>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</si>
  <si>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</si>
  <si>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</si>
  <si>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</si>
  <si>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</si>
  <si>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</si>
  <si>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</si>
  <si>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</si>
  <si>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</si>
  <si>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</si>
  <si>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</si>
  <si>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</si>
  <si>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</si>
  <si>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</si>
  <si>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</si>
  <si>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</si>
  <si>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</si>
  <si>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</si>
  <si>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</si>
  <si>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</si>
  <si>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</si>
  <si>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</si>
  <si>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</si>
  <si>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</si>
  <si>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</si>
  <si>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</si>
  <si>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</si>
  <si>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</si>
  <si>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</si>
  <si>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</si>
  <si>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</si>
  <si>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</si>
  <si>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</si>
  <si>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</si>
  <si>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</si>
  <si>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</si>
  <si>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</si>
  <si>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</si>
  <si>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</si>
  <si>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</si>
  <si>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</si>
  <si>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</si>
  <si>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</si>
  <si>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</si>
  <si>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</si>
  <si>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</si>
  <si>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</si>
  <si>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</si>
  <si>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</si>
  <si>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</si>
  <si>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</si>
  <si>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</si>
  <si>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</si>
  <si>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</si>
  <si>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</si>
  <si>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</si>
  <si>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</si>
  <si>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</si>
  <si>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</si>
  <si>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</si>
  <si>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</si>
  <si>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</si>
  <si>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</si>
  <si>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</si>
  <si>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</si>
  <si>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</si>
  <si>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</si>
  <si>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</si>
  <si>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</si>
  <si>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</si>
  <si>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</si>
  <si>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</si>
  <si>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</si>
  <si>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</si>
  <si>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</si>
  <si>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</si>
  <si>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</si>
  <si>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</si>
  <si>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</si>
  <si>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</si>
  <si>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</si>
  <si>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</si>
  <si>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</si>
  <si>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</si>
  <si>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</si>
  <si>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</si>
  <si>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</si>
  <si>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</si>
  <si>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</si>
  <si>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</si>
  <si>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</si>
  <si>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</si>
  <si>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</si>
  <si>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</si>
  <si>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</si>
  <si>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</si>
  <si>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</si>
  <si>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</si>
  <si>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</si>
  <si>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</si>
  <si>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</si>
  <si>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</si>
  <si>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</si>
  <si>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</si>
  <si>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</si>
  <si>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</si>
  <si>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</si>
  <si>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</si>
  <si>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</si>
  <si>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</si>
  <si>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</si>
  <si>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</si>
  <si>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</si>
  <si>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</si>
  <si>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</si>
  <si>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</si>
  <si>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</si>
  <si>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</si>
  <si>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</si>
  <si>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</si>
  <si>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</si>
  <si>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</si>
  <si>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</si>
  <si>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</si>
  <si>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</si>
  <si>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</si>
  <si>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</si>
  <si>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</si>
  <si>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</si>
  <si>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</si>
  <si>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</si>
  <si>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</si>
  <si>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</si>
  <si>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</si>
  <si>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</si>
  <si>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</si>
  <si>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</si>
  <si>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</si>
  <si>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</si>
  <si>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</si>
  <si>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</si>
  <si>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</si>
  <si>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</si>
  <si>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</si>
  <si>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</si>
  <si>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</si>
  <si>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</si>
  <si>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</si>
  <si>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</si>
  <si>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</si>
  <si>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</si>
  <si>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</si>
  <si>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</si>
  <si>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</si>
  <si>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</si>
  <si>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</si>
  <si>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</si>
  <si>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</si>
  <si>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</si>
  <si>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</si>
  <si>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</si>
  <si>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</si>
  <si>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</si>
  <si>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</si>
  <si>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</si>
  <si>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</si>
  <si>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</si>
  <si>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</si>
  <si>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</si>
  <si>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</si>
  <si>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</si>
  <si>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</si>
  <si>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</si>
  <si>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</si>
  <si>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</si>
  <si>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</si>
  <si>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</si>
  <si>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</si>
  <si>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</si>
  <si>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</si>
  <si>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</si>
  <si>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</si>
  <si>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</si>
  <si>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</si>
  <si>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</si>
  <si>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</si>
  <si>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</si>
  <si>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</si>
  <si>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</si>
  <si>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</si>
  <si>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</si>
  <si>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</si>
  <si>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</si>
  <si>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</si>
  <si>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</si>
  <si>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</si>
  <si>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</si>
  <si>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</si>
  <si>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</si>
  <si>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</si>
  <si>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</si>
  <si>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</si>
  <si>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</si>
  <si>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</si>
  <si>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</si>
  <si>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</si>
  <si>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</si>
  <si>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</si>
  <si>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</si>
  <si>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</si>
  <si>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</si>
  <si>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</si>
  <si>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</si>
  <si>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</si>
  <si>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</si>
  <si>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</si>
  <si>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</si>
  <si>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</si>
  <si>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</si>
  <si>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</si>
  <si>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</si>
  <si>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</si>
  <si>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</si>
  <si>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</si>
  <si>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</si>
  <si>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</si>
  <si>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</si>
  <si>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</si>
  <si>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</si>
  <si>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</si>
  <si>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</si>
  <si>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</si>
  <si>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</si>
  <si>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</si>
  <si>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</si>
  <si>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</si>
  <si>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</si>
  <si>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</si>
  <si>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</si>
  <si>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</si>
  <si>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</si>
  <si>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</si>
  <si>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</si>
  <si>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</si>
  <si>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</si>
  <si>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</si>
  <si>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</si>
  <si>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</si>
  <si>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</si>
  <si>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</si>
  <si>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</si>
  <si>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</si>
  <si>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</si>
  <si>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</si>
  <si>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</si>
  <si>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</si>
  <si>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</si>
  <si>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</si>
  <si>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</si>
  <si>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</si>
  <si>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</si>
  <si>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</si>
  <si>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</si>
  <si>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</si>
  <si>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</si>
  <si>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</si>
  <si>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</si>
  <si>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</si>
  <si>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</si>
  <si>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</si>
  <si>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</si>
  <si>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</si>
  <si>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</si>
  <si>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</si>
  <si>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</si>
  <si>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</si>
  <si>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</si>
  <si>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</si>
  <si>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</si>
  <si>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</si>
  <si>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</si>
  <si>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</si>
  <si>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</si>
  <si>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</si>
  <si>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</si>
  <si>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</si>
  <si>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</si>
  <si>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</si>
  <si>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</si>
  <si>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</si>
  <si>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</si>
  <si>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</si>
  <si>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</si>
  <si>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</si>
  <si>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</si>
  <si>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</si>
  <si>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</si>
  <si>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</si>
  <si>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</si>
  <si>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</si>
  <si>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</si>
  <si>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</si>
  <si>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</si>
  <si>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</si>
  <si>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</si>
  <si>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</si>
  <si>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</si>
  <si>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</si>
  <si>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</si>
  <si>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</si>
  <si>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</si>
  <si>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</si>
  <si>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</si>
  <si>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</si>
  <si>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</si>
  <si>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</si>
  <si>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</si>
  <si>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</si>
  <si>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</si>
  <si>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</si>
  <si>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</si>
  <si>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</si>
  <si>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</si>
  <si>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</si>
  <si>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</si>
  <si>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</si>
  <si>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</si>
  <si>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</si>
  <si>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</si>
  <si>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</si>
  <si>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</si>
  <si>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</si>
  <si>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</si>
  <si>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</si>
  <si>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</si>
  <si>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</si>
  <si>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</si>
  <si>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</si>
  <si>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</si>
  <si>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</si>
  <si>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</si>
  <si>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</si>
  <si>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</si>
  <si>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</si>
  <si>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</si>
  <si>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</si>
  <si>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</si>
  <si>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</si>
  <si>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</si>
  <si>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</si>
  <si>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</si>
  <si>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</si>
  <si>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</si>
  <si>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</si>
  <si>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</si>
  <si>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</si>
  <si>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</si>
  <si>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</si>
  <si>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</si>
  <si>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</si>
  <si>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</si>
  <si>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</si>
  <si>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</si>
  <si>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</si>
  <si>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</si>
  <si>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</si>
  <si>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</si>
  <si>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</si>
  <si>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</si>
  <si>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</si>
  <si>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</si>
  <si>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</si>
  <si>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</si>
  <si>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</si>
  <si>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</si>
  <si>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</si>
  <si>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</si>
  <si>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</si>
  <si>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</si>
  <si>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</si>
  <si>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</si>
  <si>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</si>
  <si>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</si>
  <si>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</si>
  <si>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</si>
  <si>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</si>
  <si>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</si>
  <si>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</si>
  <si>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</si>
  <si>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</si>
  <si>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</si>
  <si>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</si>
  <si>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</si>
  <si>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</si>
  <si>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</si>
  <si>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</si>
  <si>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</si>
  <si>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</si>
  <si>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</si>
  <si>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</si>
  <si>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</si>
  <si>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</si>
  <si>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</si>
  <si>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</si>
  <si>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</si>
  <si>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</si>
  <si>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</si>
  <si>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</si>
  <si>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</si>
  <si>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</si>
  <si>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</si>
  <si>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</si>
  <si>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</si>
  <si>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</si>
  <si>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</si>
  <si>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</si>
  <si>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</si>
  <si>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</si>
  <si>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</si>
  <si>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</si>
  <si>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</si>
  <si>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</si>
  <si>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</si>
  <si>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</si>
  <si>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</si>
  <si>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</si>
  <si>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</si>
  <si>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</si>
  <si>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</si>
  <si>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</si>
  <si>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</si>
  <si>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</si>
  <si>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</si>
  <si>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</si>
  <si>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</si>
  <si>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</si>
  <si>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</si>
  <si>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</si>
  <si>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</si>
  <si>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</si>
  <si>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</si>
  <si>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</si>
  <si>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</si>
  <si>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</si>
  <si>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</si>
  <si>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</si>
  <si>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</si>
  <si>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</si>
  <si>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</si>
  <si>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</si>
  <si>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</si>
  <si>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</si>
  <si>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</si>
  <si>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</si>
  <si>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</si>
  <si>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</si>
  <si>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</si>
  <si>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</si>
  <si>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</si>
  <si>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</si>
  <si>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</si>
  <si>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</si>
  <si>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</si>
  <si>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</si>
  <si>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</si>
  <si>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</si>
  <si>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</si>
  <si>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</si>
  <si>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</si>
  <si>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</si>
  <si>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</si>
  <si>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</si>
  <si>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</si>
  <si>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</si>
  <si>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</si>
  <si>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</si>
  <si>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</si>
  <si>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</si>
  <si>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</si>
  <si>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</si>
  <si>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</si>
  <si>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</si>
  <si>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</si>
  <si>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</si>
  <si>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</si>
  <si>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</si>
  <si>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</si>
  <si>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</si>
  <si>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</si>
  <si>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</si>
  <si>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</si>
  <si>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</si>
  <si>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</si>
  <si>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</si>
  <si>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</si>
  <si>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</si>
  <si>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</si>
  <si>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</si>
  <si>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</si>
  <si>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</si>
  <si>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</si>
  <si>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</si>
  <si>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</si>
  <si>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</si>
  <si>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</si>
  <si>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</si>
  <si>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</si>
  <si>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</si>
  <si>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</si>
  <si>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</si>
  <si>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ORIOVAC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</si>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</sst>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1236181.23</v>
      </c>
      <c r="D2" s="7">
        <f>'PR-RAS'!E6</f>
        <v>940842.4</v>
      </c>
      <c r="E2" s="7">
        <v>0</v>
      </c>
      <c r="F2" s="7">
        <v>0</v>
      </c>
      <c r="G2" s="8">
        <f t="shared" ref="G2:G274" si="0">(B2/1000)*(C2*1+D2*2)</f>
        <v>3117.8660300000001</v>
      </c>
      <c r="H2" s="8">
        <f t="shared" ref="H2:H274" si="1">ABS(C2-ROUND(C2,0))+ABS(D2-ROUND(D2,0))</f>
        <v>0.63000000000465661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384738.99000000005</v>
      </c>
      <c r="D3" s="2">
        <f>'PR-RAS'!E7</f>
        <v>473307.37</v>
      </c>
      <c r="E3" s="2">
        <v>0</v>
      </c>
      <c r="F3" s="2">
        <v>0</v>
      </c>
      <c r="G3" s="3">
        <f t="shared" si="0"/>
        <v>2662.7074600000001</v>
      </c>
      <c r="H3" s="3">
        <f t="shared" si="1"/>
        <v>0.37999999994644895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367735.53</v>
      </c>
      <c r="D4" s="2">
        <f>'PR-RAS'!E8</f>
        <v>463660.6</v>
      </c>
      <c r="E4" s="2">
        <v>0</v>
      </c>
      <c r="F4" s="2">
        <v>0</v>
      </c>
      <c r="G4" s="3">
        <f t="shared" si="0"/>
        <v>3885.1701899999998</v>
      </c>
      <c r="H4" s="3">
        <f t="shared" si="1"/>
        <v>0.86999999999534339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367735.53</v>
      </c>
      <c r="D5" s="2">
        <f>'PR-RAS'!E9</f>
        <v>463660.6</v>
      </c>
      <c r="E5" s="2">
        <v>0</v>
      </c>
      <c r="F5" s="2">
        <v>0</v>
      </c>
      <c r="G5" s="3">
        <f t="shared" si="0"/>
        <v>5180.2269200000001</v>
      </c>
      <c r="H5" s="3">
        <f t="shared" si="1"/>
        <v>0.86999999999534339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14448.59</v>
      </c>
      <c r="D19" s="2">
        <f>'PR-RAS'!E23</f>
        <v>6242.32</v>
      </c>
      <c r="E19" s="2">
        <v>0</v>
      </c>
      <c r="F19" s="2">
        <v>0</v>
      </c>
      <c r="G19" s="3">
        <f t="shared" si="0"/>
        <v>484.79813999999993</v>
      </c>
      <c r="H19" s="3">
        <f t="shared" si="1"/>
        <v>0.72999999999956344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1123.79</v>
      </c>
      <c r="E20" s="2">
        <v>0</v>
      </c>
      <c r="F20" s="2">
        <v>0</v>
      </c>
      <c r="G20" s="3">
        <f t="shared" si="0"/>
        <v>42.70402</v>
      </c>
      <c r="H20" s="3">
        <f t="shared" si="1"/>
        <v>0.21000000000003638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14448.59</v>
      </c>
      <c r="D23" s="2">
        <f>'PR-RAS'!E27</f>
        <v>5118.53</v>
      </c>
      <c r="E23" s="2">
        <v>0</v>
      </c>
      <c r="F23" s="2">
        <v>0</v>
      </c>
      <c r="G23" s="3">
        <f t="shared" si="0"/>
        <v>543.08429999999998</v>
      </c>
      <c r="H23" s="3">
        <f t="shared" si="1"/>
        <v>0.88000000000010914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2554.87</v>
      </c>
      <c r="D25" s="2">
        <f>'PR-RAS'!E29</f>
        <v>3404.45</v>
      </c>
      <c r="E25" s="2">
        <v>0</v>
      </c>
      <c r="F25" s="2">
        <v>0</v>
      </c>
      <c r="G25" s="3">
        <f t="shared" si="0"/>
        <v>224.73048000000003</v>
      </c>
      <c r="H25" s="3">
        <f t="shared" si="1"/>
        <v>0.57999999999992724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2554.87</v>
      </c>
      <c r="D27" s="2">
        <f>'PR-RAS'!E31</f>
        <v>3404.45</v>
      </c>
      <c r="E27" s="2">
        <v>0</v>
      </c>
      <c r="F27" s="2">
        <v>0</v>
      </c>
      <c r="G27" s="3">
        <f t="shared" si="0"/>
        <v>243.45802</v>
      </c>
      <c r="H27" s="3">
        <f t="shared" si="1"/>
        <v>0.57999999999992724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767029.91999999993</v>
      </c>
      <c r="D45" s="2">
        <f>'PR-RAS'!E49</f>
        <v>408086.28</v>
      </c>
      <c r="E45" s="2">
        <v>0</v>
      </c>
      <c r="F45" s="2">
        <v>0</v>
      </c>
      <c r="G45" s="3">
        <f t="shared" si="0"/>
        <v>69660.909119999997</v>
      </c>
      <c r="H45" s="3">
        <f t="shared" si="1"/>
        <v>0.36000000010244548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484479.24</v>
      </c>
      <c r="D54" s="2">
        <f>'PR-RAS'!E58</f>
        <v>116114.76</v>
      </c>
      <c r="E54" s="2">
        <v>0</v>
      </c>
      <c r="F54" s="2">
        <v>0</v>
      </c>
      <c r="G54" s="3">
        <f t="shared" si="0"/>
        <v>37985.564279999999</v>
      </c>
      <c r="H54" s="3">
        <f t="shared" si="1"/>
        <v>0.47999999999592546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184479.24</v>
      </c>
      <c r="D55" s="2">
        <f>'PR-RAS'!E59</f>
        <v>116114.76</v>
      </c>
      <c r="E55" s="2">
        <v>0</v>
      </c>
      <c r="F55" s="2">
        <v>0</v>
      </c>
      <c r="G55" s="3">
        <f t="shared" si="0"/>
        <v>22502.27304</v>
      </c>
      <c r="H55" s="3">
        <f t="shared" si="1"/>
        <v>0.47999999999592546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300000</v>
      </c>
      <c r="D56" s="2">
        <f>'PR-RAS'!E60</f>
        <v>0</v>
      </c>
      <c r="E56" s="2">
        <v>0</v>
      </c>
      <c r="F56" s="2">
        <v>0</v>
      </c>
      <c r="G56" s="3">
        <f t="shared" si="0"/>
        <v>16500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282550.68</v>
      </c>
      <c r="D60" s="2">
        <f>'PR-RAS'!E64</f>
        <v>291971.52</v>
      </c>
      <c r="E60" s="2">
        <v>0</v>
      </c>
      <c r="F60" s="2">
        <v>0</v>
      </c>
      <c r="G60" s="3">
        <f t="shared" si="0"/>
        <v>51123.129479999996</v>
      </c>
      <c r="H60" s="3">
        <f t="shared" si="1"/>
        <v>0.79999999998835847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282550.68</v>
      </c>
      <c r="D63" s="2">
        <f>'PR-RAS'!E67</f>
        <v>291971.52</v>
      </c>
      <c r="E63" s="2">
        <v>0</v>
      </c>
      <c r="F63" s="2">
        <v>0</v>
      </c>
      <c r="G63" s="3">
        <f>(B63/1000)*(C63*1+D63*2)</f>
        <v>53722.610639999999</v>
      </c>
      <c r="H63" s="3">
        <f>ABS(C63-ROUND(C63,0))+ABS(D63-ROUND(D63,0))</f>
        <v>0.79999999998835847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13624.050000000001</v>
      </c>
      <c r="D78" s="2">
        <f>'PR-RAS'!E82</f>
        <v>11724.470000000001</v>
      </c>
      <c r="E78" s="2">
        <v>0</v>
      </c>
      <c r="F78" s="2">
        <v>0</v>
      </c>
      <c r="G78" s="3">
        <f t="shared" si="0"/>
        <v>2854.6202300000004</v>
      </c>
      <c r="H78" s="3">
        <f t="shared" si="1"/>
        <v>0.52000000000225555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0.28999999999999998</v>
      </c>
      <c r="D79" s="2">
        <f>'PR-RAS'!E83</f>
        <v>0.1</v>
      </c>
      <c r="E79" s="2">
        <v>0</v>
      </c>
      <c r="F79" s="2">
        <v>0</v>
      </c>
      <c r="G79" s="3">
        <f t="shared" si="0"/>
        <v>3.8219999999999997E-2</v>
      </c>
      <c r="H79" s="3">
        <f t="shared" si="1"/>
        <v>0.39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0.28999999999999998</v>
      </c>
      <c r="D81" s="2">
        <f>'PR-RAS'!E85</f>
        <v>0.1</v>
      </c>
      <c r="E81" s="2">
        <v>0</v>
      </c>
      <c r="F81" s="2">
        <v>0</v>
      </c>
      <c r="G81" s="3">
        <f t="shared" si="0"/>
        <v>3.9199999999999999E-2</v>
      </c>
      <c r="H81" s="3">
        <f t="shared" si="1"/>
        <v>0.39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13623.76</v>
      </c>
      <c r="D87" s="2">
        <f>'PR-RAS'!E91</f>
        <v>11724.37</v>
      </c>
      <c r="E87" s="2">
        <v>0</v>
      </c>
      <c r="F87" s="2">
        <v>0</v>
      </c>
      <c r="G87" s="3">
        <f t="shared" si="0"/>
        <v>3188.2349999999997</v>
      </c>
      <c r="H87" s="3">
        <f t="shared" si="1"/>
        <v>0.61000000000058208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13623.76</v>
      </c>
      <c r="D89" s="2">
        <f>'PR-RAS'!E93</f>
        <v>11724.37</v>
      </c>
      <c r="E89" s="2">
        <v>0</v>
      </c>
      <c r="F89" s="2">
        <v>0</v>
      </c>
      <c r="G89" s="3">
        <f t="shared" si="0"/>
        <v>3262.3799999999997</v>
      </c>
      <c r="H89" s="3">
        <f t="shared" si="1"/>
        <v>0.61000000000058208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70788.27</v>
      </c>
      <c r="D102" s="2">
        <f>'PR-RAS'!E106</f>
        <v>47724.28</v>
      </c>
      <c r="E102" s="2">
        <v>0</v>
      </c>
      <c r="F102" s="2">
        <v>0</v>
      </c>
      <c r="G102" s="3">
        <f t="shared" si="0"/>
        <v>16789.919830000003</v>
      </c>
      <c r="H102" s="3">
        <f t="shared" si="1"/>
        <v>0.55000000000291038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34514.400000000001</v>
      </c>
      <c r="D103" s="2">
        <f>'PR-RAS'!E107</f>
        <v>34508.480000000003</v>
      </c>
      <c r="E103" s="2">
        <v>0</v>
      </c>
      <c r="F103" s="2">
        <v>0</v>
      </c>
      <c r="G103" s="3">
        <f t="shared" si="0"/>
        <v>10560.19872</v>
      </c>
      <c r="H103" s="3">
        <f t="shared" si="1"/>
        <v>0.88000000000465661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8.7899999999999991</v>
      </c>
      <c r="D106" s="2">
        <f>'PR-RAS'!E110</f>
        <v>2.87</v>
      </c>
      <c r="E106" s="2">
        <v>0</v>
      </c>
      <c r="F106" s="2">
        <v>0</v>
      </c>
      <c r="G106" s="3">
        <f t="shared" si="0"/>
        <v>1.52565</v>
      </c>
      <c r="H106" s="3">
        <f t="shared" si="1"/>
        <v>0.34000000000000075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34505.61</v>
      </c>
      <c r="D107" s="2">
        <f>'PR-RAS'!E111</f>
        <v>34505.61</v>
      </c>
      <c r="E107" s="2">
        <v>0</v>
      </c>
      <c r="F107" s="2">
        <v>0</v>
      </c>
      <c r="G107" s="3">
        <f t="shared" si="0"/>
        <v>10972.78398</v>
      </c>
      <c r="H107" s="3">
        <f t="shared" si="1"/>
        <v>0.77999999999883585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289.01</v>
      </c>
      <c r="D108" s="2">
        <f>'PR-RAS'!E112</f>
        <v>223.07000000000002</v>
      </c>
      <c r="E108" s="2">
        <v>0</v>
      </c>
      <c r="F108" s="2">
        <v>0</v>
      </c>
      <c r="G108" s="3">
        <f t="shared" si="0"/>
        <v>78.661050000000003</v>
      </c>
      <c r="H108" s="3">
        <f t="shared" si="1"/>
        <v>8.0000000000012506E-2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66.459999999999994</v>
      </c>
      <c r="D110" s="2">
        <f>'PR-RAS'!E114</f>
        <v>2.52</v>
      </c>
      <c r="E110" s="2">
        <v>0</v>
      </c>
      <c r="F110" s="2">
        <v>0</v>
      </c>
      <c r="G110" s="3">
        <f t="shared" si="0"/>
        <v>7.7934999999999999</v>
      </c>
      <c r="H110" s="3">
        <f t="shared" si="1"/>
        <v>0.93999999999999373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222.55</v>
      </c>
      <c r="D113" s="2">
        <f>'PR-RAS'!E117</f>
        <v>220.55</v>
      </c>
      <c r="E113" s="2">
        <v>0</v>
      </c>
      <c r="F113" s="2">
        <v>0</v>
      </c>
      <c r="G113" s="3">
        <f t="shared" si="0"/>
        <v>74.328800000000015</v>
      </c>
      <c r="H113" s="3">
        <f t="shared" si="1"/>
        <v>0.89999999999997726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35984.86</v>
      </c>
      <c r="D116" s="2">
        <f>'PR-RAS'!E120</f>
        <v>12992.73</v>
      </c>
      <c r="E116" s="2">
        <v>0</v>
      </c>
      <c r="F116" s="2">
        <v>0</v>
      </c>
      <c r="G116" s="3">
        <f t="shared" si="0"/>
        <v>7126.5868</v>
      </c>
      <c r="H116" s="3">
        <f t="shared" si="1"/>
        <v>0.40999999999985448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4290.37</v>
      </c>
      <c r="D117" s="2">
        <f>'PR-RAS'!E121</f>
        <v>1259.74</v>
      </c>
      <c r="E117" s="2">
        <v>0</v>
      </c>
      <c r="F117" s="2">
        <v>0</v>
      </c>
      <c r="G117" s="3">
        <f t="shared" si="0"/>
        <v>789.94260000000008</v>
      </c>
      <c r="H117" s="3">
        <f t="shared" si="1"/>
        <v>0.62999999999988177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31694.49</v>
      </c>
      <c r="D118" s="2">
        <f>'PR-RAS'!E122</f>
        <v>11732.99</v>
      </c>
      <c r="E118" s="2">
        <v>0</v>
      </c>
      <c r="F118" s="2">
        <v>0</v>
      </c>
      <c r="G118" s="3">
        <f t="shared" si="0"/>
        <v>6453.7749900000008</v>
      </c>
      <c r="H118" s="3">
        <f t="shared" si="1"/>
        <v>0.50000000000181899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529330.3600000001</v>
      </c>
      <c r="D148" s="2">
        <f>'PR-RAS'!E152</f>
        <v>463452.63</v>
      </c>
      <c r="E148" s="2">
        <v>0</v>
      </c>
      <c r="F148" s="2">
        <v>0</v>
      </c>
      <c r="G148" s="3">
        <f t="shared" si="0"/>
        <v>214066.63614000002</v>
      </c>
      <c r="H148" s="3">
        <f t="shared" si="1"/>
        <v>0.73000000009778887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162395.58000000002</v>
      </c>
      <c r="D149" s="2">
        <f>'PR-RAS'!E153</f>
        <v>155498.09</v>
      </c>
      <c r="E149" s="2">
        <v>0</v>
      </c>
      <c r="F149" s="2">
        <v>0</v>
      </c>
      <c r="G149" s="3">
        <f t="shared" si="0"/>
        <v>70061.980479999998</v>
      </c>
      <c r="H149" s="3">
        <f t="shared" si="1"/>
        <v>0.5099999999802094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112366.05</v>
      </c>
      <c r="D150" s="2">
        <f>'PR-RAS'!E154</f>
        <v>104418.42</v>
      </c>
      <c r="E150" s="2">
        <v>0</v>
      </c>
      <c r="F150" s="2">
        <v>0</v>
      </c>
      <c r="G150" s="3">
        <f t="shared" si="0"/>
        <v>47859.230609999999</v>
      </c>
      <c r="H150" s="3">
        <f t="shared" si="1"/>
        <v>0.47000000000116415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112366.05</v>
      </c>
      <c r="D151" s="2">
        <f>'PR-RAS'!E155</f>
        <v>104418.42</v>
      </c>
      <c r="E151" s="2">
        <v>0</v>
      </c>
      <c r="F151" s="2">
        <v>0</v>
      </c>
      <c r="G151" s="3">
        <f t="shared" si="0"/>
        <v>48180.433499999999</v>
      </c>
      <c r="H151" s="3">
        <f t="shared" si="1"/>
        <v>0.47000000000116415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3455.19</v>
      </c>
      <c r="D155" s="2">
        <f>'PR-RAS'!E159</f>
        <v>5521</v>
      </c>
      <c r="E155" s="2">
        <v>0</v>
      </c>
      <c r="F155" s="2">
        <v>0</v>
      </c>
      <c r="G155" s="3">
        <f t="shared" si="0"/>
        <v>2232.5672600000003</v>
      </c>
      <c r="H155" s="3">
        <f t="shared" si="1"/>
        <v>0.19000000000005457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46574.34</v>
      </c>
      <c r="D156" s="2">
        <f>'PR-RAS'!E160</f>
        <v>45558.67</v>
      </c>
      <c r="E156" s="2">
        <v>0</v>
      </c>
      <c r="F156" s="2">
        <v>0</v>
      </c>
      <c r="G156" s="3">
        <f t="shared" si="0"/>
        <v>21342.2104</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24458.41</v>
      </c>
      <c r="D157" s="2">
        <f>'PR-RAS'!E161</f>
        <v>24317.3</v>
      </c>
      <c r="E157" s="2">
        <v>0</v>
      </c>
      <c r="F157" s="2">
        <v>0</v>
      </c>
      <c r="G157" s="3">
        <f t="shared" si="0"/>
        <v>11402.509559999999</v>
      </c>
      <c r="H157" s="3">
        <f t="shared" si="1"/>
        <v>0.70999999999912689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22115.93</v>
      </c>
      <c r="D158" s="2">
        <f>'PR-RAS'!E162</f>
        <v>21241.37</v>
      </c>
      <c r="E158" s="2">
        <v>0</v>
      </c>
      <c r="F158" s="2">
        <v>0</v>
      </c>
      <c r="G158" s="3">
        <f t="shared" si="0"/>
        <v>10141.991190000001</v>
      </c>
      <c r="H158" s="3">
        <f t="shared" si="1"/>
        <v>0.43999999999869033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134399.98000000001</v>
      </c>
      <c r="D160" s="2">
        <f>'PR-RAS'!E164</f>
        <v>40956.850000000006</v>
      </c>
      <c r="E160" s="2">
        <v>0</v>
      </c>
      <c r="F160" s="2">
        <v>0</v>
      </c>
      <c r="G160" s="3">
        <f t="shared" si="0"/>
        <v>34393.875120000004</v>
      </c>
      <c r="H160" s="3">
        <f t="shared" si="1"/>
        <v>0.16999999998370185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4731.3499999999995</v>
      </c>
      <c r="D161" s="2">
        <f>'PR-RAS'!E165</f>
        <v>3319.58</v>
      </c>
      <c r="E161" s="2">
        <v>0</v>
      </c>
      <c r="F161" s="2">
        <v>0</v>
      </c>
      <c r="G161" s="3">
        <f t="shared" si="0"/>
        <v>1819.2815999999998</v>
      </c>
      <c r="H161" s="3">
        <f t="shared" si="1"/>
        <v>0.76999999999952706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580</v>
      </c>
      <c r="D162" s="2">
        <f>'PR-RAS'!E166</f>
        <v>218</v>
      </c>
      <c r="E162" s="2">
        <v>0</v>
      </c>
      <c r="F162" s="2">
        <v>0</v>
      </c>
      <c r="G162" s="3">
        <f t="shared" si="0"/>
        <v>163.57599999999999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2107.7399999999998</v>
      </c>
      <c r="D163" s="2">
        <f>'PR-RAS'!E167</f>
        <v>1834.08</v>
      </c>
      <c r="E163" s="2">
        <v>0</v>
      </c>
      <c r="F163" s="2">
        <v>0</v>
      </c>
      <c r="G163" s="3">
        <f t="shared" si="0"/>
        <v>935.69579999999996</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467.5</v>
      </c>
      <c r="D164" s="2">
        <f>'PR-RAS'!E168</f>
        <v>0</v>
      </c>
      <c r="E164" s="2">
        <v>0</v>
      </c>
      <c r="F164" s="2">
        <v>0</v>
      </c>
      <c r="G164" s="3">
        <f t="shared" si="0"/>
        <v>76.202500000000001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1576.11</v>
      </c>
      <c r="D165" s="2">
        <f>'PR-RAS'!E169</f>
        <v>1267.5</v>
      </c>
      <c r="E165" s="2">
        <v>0</v>
      </c>
      <c r="F165" s="2">
        <v>0</v>
      </c>
      <c r="G165" s="3">
        <f t="shared" si="0"/>
        <v>674.22203999999999</v>
      </c>
      <c r="H165" s="3">
        <f t="shared" si="1"/>
        <v>0.60999999999989996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18800.580000000002</v>
      </c>
      <c r="D166" s="2">
        <f>'PR-RAS'!E170</f>
        <v>8879.24</v>
      </c>
      <c r="E166" s="2">
        <v>0</v>
      </c>
      <c r="F166" s="2">
        <v>0</v>
      </c>
      <c r="G166" s="3">
        <f t="shared" si="0"/>
        <v>6032.2448999999997</v>
      </c>
      <c r="H166" s="3">
        <f t="shared" si="1"/>
        <v>0.65999999999803549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4337.63</v>
      </c>
      <c r="D167" s="2">
        <f>'PR-RAS'!E171</f>
        <v>1619.75</v>
      </c>
      <c r="E167" s="2">
        <v>0</v>
      </c>
      <c r="F167" s="2">
        <v>0</v>
      </c>
      <c r="G167" s="3">
        <f t="shared" si="0"/>
        <v>1257.80358</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7762.69</v>
      </c>
      <c r="D169" s="2">
        <f>'PR-RAS'!E173</f>
        <v>7224.14</v>
      </c>
      <c r="E169" s="2">
        <v>0</v>
      </c>
      <c r="F169" s="2">
        <v>0</v>
      </c>
      <c r="G169" s="3">
        <f t="shared" si="0"/>
        <v>3731.4429600000003</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6700.26</v>
      </c>
      <c r="D170" s="2">
        <f>'PR-RAS'!E174</f>
        <v>18.45</v>
      </c>
      <c r="E170" s="2">
        <v>0</v>
      </c>
      <c r="F170" s="2">
        <v>0</v>
      </c>
      <c r="G170" s="3">
        <f t="shared" si="0"/>
        <v>1138.5800400000001</v>
      </c>
      <c r="H170" s="3">
        <f t="shared" si="1"/>
        <v>0.71000000000021757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16.899999999999999</v>
      </c>
      <c r="E171" s="2">
        <v>0</v>
      </c>
      <c r="F171" s="2">
        <v>0</v>
      </c>
      <c r="G171" s="3">
        <f t="shared" si="0"/>
        <v>5.7459999999999996</v>
      </c>
      <c r="H171" s="3">
        <f t="shared" si="1"/>
        <v>0.10000000000000142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106127.34000000003</v>
      </c>
      <c r="D174" s="2">
        <f>'PR-RAS'!E178</f>
        <v>23967.34</v>
      </c>
      <c r="E174" s="2">
        <v>0</v>
      </c>
      <c r="F174" s="2">
        <v>0</v>
      </c>
      <c r="G174" s="3">
        <f t="shared" si="0"/>
        <v>26652.729460000002</v>
      </c>
      <c r="H174" s="3">
        <f t="shared" si="1"/>
        <v>0.68000000002575689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1112.6099999999999</v>
      </c>
      <c r="D175" s="2">
        <f>'PR-RAS'!E179</f>
        <v>260.61</v>
      </c>
      <c r="E175" s="2">
        <v>0</v>
      </c>
      <c r="F175" s="2">
        <v>0</v>
      </c>
      <c r="G175" s="3">
        <f t="shared" si="0"/>
        <v>284.28641999999996</v>
      </c>
      <c r="H175" s="3">
        <f t="shared" si="1"/>
        <v>0.7800000000000864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66621.960000000006</v>
      </c>
      <c r="D176" s="2">
        <f>'PR-RAS'!E180</f>
        <v>768</v>
      </c>
      <c r="E176" s="2">
        <v>0</v>
      </c>
      <c r="F176" s="2">
        <v>0</v>
      </c>
      <c r="G176" s="3">
        <f t="shared" si="0"/>
        <v>11927.643</v>
      </c>
      <c r="H176" s="3">
        <f t="shared" si="1"/>
        <v>3.9999999993597157E-2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3842.44</v>
      </c>
      <c r="D177" s="2">
        <f>'PR-RAS'!E181</f>
        <v>2770.68</v>
      </c>
      <c r="E177" s="2">
        <v>0</v>
      </c>
      <c r="F177" s="2">
        <v>0</v>
      </c>
      <c r="G177" s="3">
        <f t="shared" si="0"/>
        <v>1651.5487999999998</v>
      </c>
      <c r="H177" s="3">
        <f t="shared" si="1"/>
        <v>0.76000000000021828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4393.66</v>
      </c>
      <c r="D178" s="2">
        <f>'PR-RAS'!E182</f>
        <v>4927.0200000000004</v>
      </c>
      <c r="E178" s="2">
        <v>0</v>
      </c>
      <c r="F178" s="2">
        <v>0</v>
      </c>
      <c r="G178" s="3">
        <f t="shared" si="0"/>
        <v>2521.8429000000001</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1200</v>
      </c>
      <c r="D179" s="2">
        <f>'PR-RAS'!E183</f>
        <v>0</v>
      </c>
      <c r="E179" s="2">
        <v>0</v>
      </c>
      <c r="F179" s="2">
        <v>0</v>
      </c>
      <c r="G179" s="3">
        <f t="shared" si="0"/>
        <v>213.6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1482.85</v>
      </c>
      <c r="D180" s="2">
        <f>'PR-RAS'!E184</f>
        <v>882.95</v>
      </c>
      <c r="E180" s="2">
        <v>0</v>
      </c>
      <c r="F180" s="2">
        <v>0</v>
      </c>
      <c r="G180" s="3">
        <f t="shared" si="0"/>
        <v>581.52625</v>
      </c>
      <c r="H180" s="3">
        <f t="shared" si="1"/>
        <v>0.20000000000004547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8129.25</v>
      </c>
      <c r="D181" s="2">
        <f>'PR-RAS'!E185</f>
        <v>2745.96</v>
      </c>
      <c r="E181" s="2">
        <v>0</v>
      </c>
      <c r="F181" s="2">
        <v>0</v>
      </c>
      <c r="G181" s="3">
        <f t="shared" si="0"/>
        <v>2451.8105999999998</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5940.22</v>
      </c>
      <c r="D182" s="2">
        <f>'PR-RAS'!E186</f>
        <v>5746.87</v>
      </c>
      <c r="E182" s="2">
        <v>0</v>
      </c>
      <c r="F182" s="2">
        <v>0</v>
      </c>
      <c r="G182" s="3">
        <f t="shared" si="0"/>
        <v>3155.5467599999997</v>
      </c>
      <c r="H182" s="3">
        <f t="shared" si="1"/>
        <v>0.3500000000003638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13404.35</v>
      </c>
      <c r="D183" s="2">
        <f>'PR-RAS'!E187</f>
        <v>5865.25</v>
      </c>
      <c r="E183" s="2">
        <v>0</v>
      </c>
      <c r="F183" s="2">
        <v>0</v>
      </c>
      <c r="G183" s="3">
        <f t="shared" si="0"/>
        <v>4574.5427</v>
      </c>
      <c r="H183" s="3">
        <f t="shared" si="1"/>
        <v>0.6000000000003638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4740.71</v>
      </c>
      <c r="D190" s="2">
        <f>'PR-RAS'!E194</f>
        <v>4790.6900000000005</v>
      </c>
      <c r="E190" s="2">
        <v>0</v>
      </c>
      <c r="F190" s="2">
        <v>0</v>
      </c>
      <c r="G190" s="3">
        <f t="shared" si="0"/>
        <v>2706.8750100000002</v>
      </c>
      <c r="H190" s="3">
        <f t="shared" si="1"/>
        <v>0.5999999999994543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2164.64</v>
      </c>
      <c r="E191" s="2">
        <v>0</v>
      </c>
      <c r="F191" s="2">
        <v>0</v>
      </c>
      <c r="G191" s="3">
        <f t="shared" si="0"/>
        <v>822.56319999999994</v>
      </c>
      <c r="H191" s="3">
        <f t="shared" si="1"/>
        <v>0.36000000000012733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1093.1099999999999</v>
      </c>
      <c r="D192" s="2">
        <f>'PR-RAS'!E196</f>
        <v>1099.02</v>
      </c>
      <c r="E192" s="2">
        <v>0</v>
      </c>
      <c r="F192" s="2">
        <v>0</v>
      </c>
      <c r="G192" s="3">
        <f t="shared" si="0"/>
        <v>628.60964999999999</v>
      </c>
      <c r="H192" s="3">
        <f t="shared" si="1"/>
        <v>0.12999999999988177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2014.45</v>
      </c>
      <c r="D193" s="2">
        <f>'PR-RAS'!E197</f>
        <v>1252.5</v>
      </c>
      <c r="E193" s="2">
        <v>0</v>
      </c>
      <c r="F193" s="2">
        <v>0</v>
      </c>
      <c r="G193" s="3">
        <f t="shared" si="0"/>
        <v>867.73439999999994</v>
      </c>
      <c r="H193" s="3">
        <f t="shared" si="1"/>
        <v>0.95000000000004547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465.57</v>
      </c>
      <c r="D195" s="2">
        <f>'PR-RAS'!E199</f>
        <v>242.85</v>
      </c>
      <c r="E195" s="2">
        <v>0</v>
      </c>
      <c r="F195" s="2">
        <v>0</v>
      </c>
      <c r="G195" s="3">
        <f t="shared" si="0"/>
        <v>184.54638</v>
      </c>
      <c r="H195" s="3">
        <f t="shared" si="1"/>
        <v>0.58000000000001251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1167.58</v>
      </c>
      <c r="D197" s="2">
        <f>'PR-RAS'!E201</f>
        <v>31.68</v>
      </c>
      <c r="E197" s="2">
        <v>0</v>
      </c>
      <c r="F197" s="2">
        <v>0</v>
      </c>
      <c r="G197" s="3">
        <f t="shared" si="0"/>
        <v>241.26423999999997</v>
      </c>
      <c r="H197" s="3">
        <f t="shared" si="1"/>
        <v>0.74000000000007304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596.17999999999995</v>
      </c>
      <c r="D198" s="2">
        <f>'PR-RAS'!E202</f>
        <v>563.59</v>
      </c>
      <c r="E198" s="2">
        <v>0</v>
      </c>
      <c r="F198" s="2">
        <v>0</v>
      </c>
      <c r="G198" s="3">
        <f t="shared" si="0"/>
        <v>339.50192000000004</v>
      </c>
      <c r="H198" s="3">
        <f t="shared" si="1"/>
        <v>0.58999999999991815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291.91000000000003</v>
      </c>
      <c r="E204" s="2">
        <v>0</v>
      </c>
      <c r="F204" s="2">
        <v>0</v>
      </c>
      <c r="G204" s="3">
        <f t="shared" si="0"/>
        <v>118.51546000000002</v>
      </c>
      <c r="H204" s="3">
        <f t="shared" si="1"/>
        <v>8.9999999999974989E-2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291.91000000000003</v>
      </c>
      <c r="E207" s="2">
        <v>0</v>
      </c>
      <c r="F207" s="2">
        <v>0</v>
      </c>
      <c r="G207" s="3">
        <f t="shared" si="0"/>
        <v>120.26692</v>
      </c>
      <c r="H207" s="3">
        <f t="shared" si="1"/>
        <v>8.9999999999974989E-2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596.17999999999995</v>
      </c>
      <c r="D212" s="2">
        <f>'PR-RAS'!E216</f>
        <v>271.68</v>
      </c>
      <c r="E212" s="2">
        <v>0</v>
      </c>
      <c r="F212" s="2">
        <v>0</v>
      </c>
      <c r="G212" s="3">
        <f t="shared" si="0"/>
        <v>240.44293999999999</v>
      </c>
      <c r="H212" s="3">
        <f t="shared" si="1"/>
        <v>0.49999999999994316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487.02</v>
      </c>
      <c r="D213" s="2">
        <f>'PR-RAS'!E217</f>
        <v>54.24</v>
      </c>
      <c r="E213" s="2">
        <v>0</v>
      </c>
      <c r="F213" s="2">
        <v>0</v>
      </c>
      <c r="G213" s="3">
        <f t="shared" si="0"/>
        <v>126.246</v>
      </c>
      <c r="H213" s="3">
        <f t="shared" si="1"/>
        <v>0.2599999999999838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68.87</v>
      </c>
      <c r="D215" s="2">
        <f>'PR-RAS'!E219</f>
        <v>217.44</v>
      </c>
      <c r="E215" s="2">
        <v>0</v>
      </c>
      <c r="F215" s="2">
        <v>0</v>
      </c>
      <c r="G215" s="3">
        <f t="shared" si="0"/>
        <v>107.80249999999999</v>
      </c>
      <c r="H215" s="3">
        <f t="shared" si="1"/>
        <v>0.56999999999999318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40.29</v>
      </c>
      <c r="D216" s="2">
        <f>'PR-RAS'!E220</f>
        <v>0</v>
      </c>
      <c r="E216" s="2">
        <v>0</v>
      </c>
      <c r="F216" s="2">
        <v>0</v>
      </c>
      <c r="G216" s="3">
        <f t="shared" si="0"/>
        <v>8.66235</v>
      </c>
      <c r="H216" s="3">
        <f t="shared" si="1"/>
        <v>0.28999999999999915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8613.32</v>
      </c>
      <c r="D217" s="2">
        <f>'PR-RAS'!E221</f>
        <v>19287.57</v>
      </c>
      <c r="E217" s="2">
        <v>0</v>
      </c>
      <c r="F217" s="2">
        <v>0</v>
      </c>
      <c r="G217" s="3">
        <f t="shared" si="0"/>
        <v>10192.70736</v>
      </c>
      <c r="H217" s="3">
        <f t="shared" si="1"/>
        <v>0.75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8613.32</v>
      </c>
      <c r="D218" s="2">
        <f>'PR-RAS'!E222</f>
        <v>19287.57</v>
      </c>
      <c r="E218" s="2">
        <v>0</v>
      </c>
      <c r="F218" s="2">
        <v>0</v>
      </c>
      <c r="G218" s="3">
        <f t="shared" si="0"/>
        <v>10239.89582</v>
      </c>
      <c r="H218" s="3">
        <f t="shared" si="1"/>
        <v>0.75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8613.32</v>
      </c>
      <c r="D220" s="2">
        <f>'PR-RAS'!E224</f>
        <v>19287.57</v>
      </c>
      <c r="E220" s="2">
        <v>0</v>
      </c>
      <c r="F220" s="2">
        <v>0</v>
      </c>
      <c r="G220" s="3">
        <f t="shared" si="0"/>
        <v>10334.27274</v>
      </c>
      <c r="H220" s="3">
        <f t="shared" si="1"/>
        <v>0.75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117453.94</v>
      </c>
      <c r="D226" s="2">
        <f>'PR-RAS'!E230</f>
        <v>155053.59999999998</v>
      </c>
      <c r="E226" s="2">
        <v>0</v>
      </c>
      <c r="F226" s="2">
        <v>0</v>
      </c>
      <c r="G226" s="3">
        <f t="shared" si="0"/>
        <v>96201.256499999989</v>
      </c>
      <c r="H226" s="3">
        <f t="shared" si="1"/>
        <v>0.46000000002095476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17943.72</v>
      </c>
      <c r="D233" s="2">
        <f>'PR-RAS'!E237</f>
        <v>0</v>
      </c>
      <c r="E233" s="2">
        <v>0</v>
      </c>
      <c r="F233" s="2">
        <v>0</v>
      </c>
      <c r="G233" s="3">
        <f t="shared" si="0"/>
        <v>4162.9430400000001</v>
      </c>
      <c r="H233" s="3">
        <f t="shared" si="1"/>
        <v>0.27999999999883585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17943.72</v>
      </c>
      <c r="D234" s="2">
        <f>'PR-RAS'!E238</f>
        <v>0</v>
      </c>
      <c r="E234" s="2">
        <v>0</v>
      </c>
      <c r="F234" s="2">
        <v>0</v>
      </c>
      <c r="G234" s="3">
        <f t="shared" si="0"/>
        <v>4180.8867600000003</v>
      </c>
      <c r="H234" s="3">
        <f t="shared" si="1"/>
        <v>0.27999999999883585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15485.36</v>
      </c>
      <c r="D242" s="2">
        <f>'PR-RAS'!E246</f>
        <v>14495.36</v>
      </c>
      <c r="E242" s="2">
        <v>0</v>
      </c>
      <c r="F242" s="2">
        <v>0</v>
      </c>
      <c r="G242" s="3">
        <f t="shared" si="0"/>
        <v>10718.735280000001</v>
      </c>
      <c r="H242" s="3">
        <f t="shared" si="1"/>
        <v>0.72000000000116415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15485.36</v>
      </c>
      <c r="D243" s="2">
        <f>'PR-RAS'!E247</f>
        <v>14495.36</v>
      </c>
      <c r="E243" s="2">
        <v>0</v>
      </c>
      <c r="F243" s="2">
        <v>0</v>
      </c>
      <c r="G243" s="3">
        <f t="shared" si="0"/>
        <v>10763.211359999999</v>
      </c>
      <c r="H243" s="3">
        <f t="shared" si="1"/>
        <v>0.72000000000116415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84024.86</v>
      </c>
      <c r="D246" s="2">
        <f>'PR-RAS'!E250</f>
        <v>140558.24</v>
      </c>
      <c r="E246" s="2">
        <v>0</v>
      </c>
      <c r="F246" s="2">
        <v>0</v>
      </c>
      <c r="G246" s="3">
        <f t="shared" si="0"/>
        <v>89459.628299999997</v>
      </c>
      <c r="H246" s="3">
        <f t="shared" si="1"/>
        <v>0.3799999999901047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84024.86</v>
      </c>
      <c r="D247" s="2">
        <f>'PR-RAS'!E251</f>
        <v>140558.24</v>
      </c>
      <c r="E247" s="2">
        <v>0</v>
      </c>
      <c r="F247" s="2">
        <v>0</v>
      </c>
      <c r="G247" s="3">
        <f t="shared" si="0"/>
        <v>89824.769639999984</v>
      </c>
      <c r="H247" s="3">
        <f t="shared" si="1"/>
        <v>0.3799999999901047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27463.870000000003</v>
      </c>
      <c r="D258" s="2">
        <f>'PR-RAS'!E262</f>
        <v>29790.959999999999</v>
      </c>
      <c r="E258" s="2">
        <v>0</v>
      </c>
      <c r="F258" s="2">
        <v>0</v>
      </c>
      <c r="G258" s="3">
        <f t="shared" si="0"/>
        <v>22370.768030000003</v>
      </c>
      <c r="H258" s="3">
        <f t="shared" si="1"/>
        <v>0.16999999999825377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27463.870000000003</v>
      </c>
      <c r="D265" s="2">
        <f>'PR-RAS'!E269</f>
        <v>29790.959999999999</v>
      </c>
      <c r="E265" s="2">
        <v>0</v>
      </c>
      <c r="F265" s="2">
        <v>0</v>
      </c>
      <c r="G265" s="3">
        <f t="shared" si="0"/>
        <v>22980.088560000004</v>
      </c>
      <c r="H265" s="3">
        <f t="shared" si="1"/>
        <v>0.16999999999825377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13164.43</v>
      </c>
      <c r="D266" s="2">
        <f>'PR-RAS'!E270</f>
        <v>27345.11</v>
      </c>
      <c r="E266" s="2">
        <v>0</v>
      </c>
      <c r="F266" s="2">
        <v>0</v>
      </c>
      <c r="G266" s="3">
        <f t="shared" si="0"/>
        <v>17981.482250000001</v>
      </c>
      <c r="H266" s="3">
        <f t="shared" si="1"/>
        <v>0.54000000000087311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14299.44</v>
      </c>
      <c r="D267" s="2">
        <f>'PR-RAS'!E271</f>
        <v>2445.85</v>
      </c>
      <c r="E267" s="2">
        <v>0</v>
      </c>
      <c r="F267" s="2">
        <v>0</v>
      </c>
      <c r="G267" s="3">
        <f t="shared" si="0"/>
        <v>5104.8432400000002</v>
      </c>
      <c r="H267" s="3">
        <f t="shared" si="1"/>
        <v>0.59000000000060027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78407.489999999991</v>
      </c>
      <c r="D269" s="2">
        <f>'PR-RAS'!E273</f>
        <v>62301.97</v>
      </c>
      <c r="E269" s="2">
        <v>0</v>
      </c>
      <c r="F269" s="2">
        <v>0</v>
      </c>
      <c r="G269" s="3">
        <f t="shared" si="0"/>
        <v>54407.063240000003</v>
      </c>
      <c r="H269" s="3">
        <f t="shared" si="1"/>
        <v>0.51999999998952262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78407.489999999991</v>
      </c>
      <c r="D270" s="2">
        <f>'PR-RAS'!E274</f>
        <v>62301.97</v>
      </c>
      <c r="E270" s="2">
        <v>0</v>
      </c>
      <c r="F270" s="2">
        <v>0</v>
      </c>
      <c r="G270" s="3">
        <f t="shared" si="0"/>
        <v>54610.074670000002</v>
      </c>
      <c r="H270" s="3">
        <f t="shared" si="1"/>
        <v>0.51999999998952262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78188.509999999995</v>
      </c>
      <c r="D271" s="2">
        <f>'PR-RAS'!E275</f>
        <v>62301.97</v>
      </c>
      <c r="E271" s="2">
        <v>0</v>
      </c>
      <c r="F271" s="2">
        <v>0</v>
      </c>
      <c r="G271" s="3">
        <f t="shared" si="0"/>
        <v>54753.961500000005</v>
      </c>
      <c r="H271" s="3">
        <f t="shared" si="1"/>
        <v>0.52000000000407454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218.98</v>
      </c>
      <c r="D272" s="2">
        <f>'PR-RAS'!E276</f>
        <v>0</v>
      </c>
      <c r="E272" s="2">
        <v>0</v>
      </c>
      <c r="F272" s="2">
        <v>0</v>
      </c>
      <c r="G272" s="3">
        <f t="shared" si="0"/>
        <v>59.343580000000003</v>
      </c>
      <c r="H272" s="3">
        <f t="shared" si="1"/>
        <v>2.0000000000010232E-2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529330.3600000001</v>
      </c>
      <c r="D295" s="2">
        <f>'PR-RAS'!E299</f>
        <v>463452.63</v>
      </c>
      <c r="E295" s="2">
        <v>0</v>
      </c>
      <c r="F295" s="2">
        <v>0</v>
      </c>
      <c r="G295" s="3">
        <f t="shared" si="12"/>
        <v>428133.27228000003</v>
      </c>
      <c r="H295" s="3">
        <f t="shared" si="13"/>
        <v>0.73000000009778887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706850.86999999988</v>
      </c>
      <c r="D296" s="2">
        <f>'PR-RAS'!E300</f>
        <v>477389.77</v>
      </c>
      <c r="E296" s="2">
        <v>0</v>
      </c>
      <c r="F296" s="2">
        <v>0</v>
      </c>
      <c r="G296" s="3">
        <f t="shared" si="12"/>
        <v>490180.97094999993</v>
      </c>
      <c r="H296" s="3">
        <f t="shared" si="13"/>
        <v>0.36000000010244548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6948538.4699999997</v>
      </c>
      <c r="D298" s="2">
        <f>'PR-RAS'!E302</f>
        <v>5983975.4699999997</v>
      </c>
      <c r="E298" s="2">
        <v>0</v>
      </c>
      <c r="F298" s="2">
        <v>0</v>
      </c>
      <c r="G298" s="3">
        <f t="shared" si="12"/>
        <v>5618197.3547700001</v>
      </c>
      <c r="H298" s="3">
        <f t="shared" si="13"/>
        <v>0.93999999947845936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1774330.82</v>
      </c>
      <c r="D300" s="2">
        <f>'PR-RAS'!E304</f>
        <v>1483434.61</v>
      </c>
      <c r="E300" s="2">
        <v>0</v>
      </c>
      <c r="F300" s="2">
        <v>0</v>
      </c>
      <c r="G300" s="3">
        <f t="shared" si="12"/>
        <v>1417618.8119599998</v>
      </c>
      <c r="H300" s="3">
        <f t="shared" si="13"/>
        <v>0.56999999983236194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400.2</v>
      </c>
      <c r="D303" s="2">
        <f>'PR-RAS'!E308</f>
        <v>723.48</v>
      </c>
      <c r="E303" s="2">
        <v>0</v>
      </c>
      <c r="F303" s="2">
        <v>0</v>
      </c>
      <c r="G303" s="3">
        <f t="shared" si="12"/>
        <v>557.84231999999997</v>
      </c>
      <c r="H303" s="3">
        <f t="shared" si="13"/>
        <v>0.68000000000000682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400.2</v>
      </c>
      <c r="D316" s="2">
        <f>'PR-RAS'!E321</f>
        <v>723.48</v>
      </c>
      <c r="E316" s="2">
        <v>0</v>
      </c>
      <c r="F316" s="2">
        <v>0</v>
      </c>
      <c r="G316" s="3">
        <f t="shared" si="12"/>
        <v>581.85540000000003</v>
      </c>
      <c r="H316" s="3">
        <f t="shared" si="13"/>
        <v>0.68000000000000682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400.2</v>
      </c>
      <c r="D317" s="2">
        <f>'PR-RAS'!E322</f>
        <v>723.48</v>
      </c>
      <c r="E317" s="2">
        <v>0</v>
      </c>
      <c r="F317" s="2">
        <v>0</v>
      </c>
      <c r="G317" s="3">
        <f t="shared" si="12"/>
        <v>583.70256000000006</v>
      </c>
      <c r="H317" s="3">
        <f t="shared" si="13"/>
        <v>0.68000000000000682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400.2</v>
      </c>
      <c r="D318" s="2">
        <f>'PR-RAS'!E323</f>
        <v>723.48</v>
      </c>
      <c r="E318" s="2">
        <v>0</v>
      </c>
      <c r="F318" s="2">
        <v>0</v>
      </c>
      <c r="G318" s="3">
        <f t="shared" si="12"/>
        <v>585.54971999999998</v>
      </c>
      <c r="H318" s="3">
        <f t="shared" si="13"/>
        <v>0.68000000000000682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54321.37</v>
      </c>
      <c r="D355" s="2">
        <f>'PR-RAS'!E360</f>
        <v>0</v>
      </c>
      <c r="E355" s="2">
        <v>0</v>
      </c>
      <c r="F355" s="2">
        <v>0</v>
      </c>
      <c r="G355" s="3">
        <f t="shared" si="12"/>
        <v>19229.76498</v>
      </c>
      <c r="H355" s="3">
        <f t="shared" si="13"/>
        <v>0.37000000000261934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45109.18</v>
      </c>
      <c r="D368" s="2">
        <f>'PR-RAS'!E373</f>
        <v>0</v>
      </c>
      <c r="E368" s="2">
        <v>0</v>
      </c>
      <c r="F368" s="2">
        <v>0</v>
      </c>
      <c r="G368" s="3">
        <f t="shared" si="12"/>
        <v>16555.069059999998</v>
      </c>
      <c r="H368" s="3">
        <f t="shared" si="13"/>
        <v>0.18000000000029104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41170</v>
      </c>
      <c r="D369" s="2">
        <f>'PR-RAS'!E374</f>
        <v>0</v>
      </c>
      <c r="E369" s="2">
        <v>0</v>
      </c>
      <c r="F369" s="2">
        <v>0</v>
      </c>
      <c r="G369" s="3">
        <f t="shared" si="12"/>
        <v>15150.56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41170</v>
      </c>
      <c r="D372" s="2">
        <f>'PR-RAS'!E377</f>
        <v>0</v>
      </c>
      <c r="E372" s="2">
        <v>0</v>
      </c>
      <c r="F372" s="2">
        <v>0</v>
      </c>
      <c r="G372" s="3">
        <f t="shared" si="12"/>
        <v>15274.07</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3939.1800000000003</v>
      </c>
      <c r="D374" s="2">
        <f>'PR-RAS'!E379</f>
        <v>0</v>
      </c>
      <c r="E374" s="2">
        <v>0</v>
      </c>
      <c r="F374" s="2">
        <v>0</v>
      </c>
      <c r="G374" s="3">
        <f t="shared" si="12"/>
        <v>1469.3141400000002</v>
      </c>
      <c r="H374" s="3">
        <f t="shared" si="13"/>
        <v>0.18000000000029104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1551.18</v>
      </c>
      <c r="D377" s="2">
        <f>'PR-RAS'!E382</f>
        <v>0</v>
      </c>
      <c r="E377" s="2">
        <v>0</v>
      </c>
      <c r="F377" s="2">
        <v>0</v>
      </c>
      <c r="G377" s="3">
        <f t="shared" si="12"/>
        <v>583.24368000000004</v>
      </c>
      <c r="H377" s="3">
        <f t="shared" si="13"/>
        <v>0.18000000000006366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2388</v>
      </c>
      <c r="D381" s="2">
        <f>'PR-RAS'!E386</f>
        <v>0</v>
      </c>
      <c r="E381" s="2">
        <v>0</v>
      </c>
      <c r="F381" s="2">
        <v>0</v>
      </c>
      <c r="G381" s="3">
        <f t="shared" si="12"/>
        <v>907.44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9212.19</v>
      </c>
      <c r="D407" s="2">
        <f>'PR-RAS'!E412</f>
        <v>0</v>
      </c>
      <c r="E407" s="2">
        <v>0</v>
      </c>
      <c r="F407" s="2">
        <v>0</v>
      </c>
      <c r="G407" s="3">
        <f t="shared" si="12"/>
        <v>3740.1491400000004</v>
      </c>
      <c r="H407" s="3">
        <f t="shared" si="13"/>
        <v>0.19000000000050932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9212.19</v>
      </c>
      <c r="D408" s="2">
        <f>'PR-RAS'!E413</f>
        <v>0</v>
      </c>
      <c r="E408" s="2">
        <v>0</v>
      </c>
      <c r="F408" s="2">
        <v>0</v>
      </c>
      <c r="G408" s="3">
        <f t="shared" si="12"/>
        <v>3749.3613300000002</v>
      </c>
      <c r="H408" s="3">
        <f t="shared" si="13"/>
        <v>0.19000000000050932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723.48</v>
      </c>
      <c r="E412" s="2">
        <v>0</v>
      </c>
      <c r="F412" s="2">
        <v>0</v>
      </c>
      <c r="G412" s="3">
        <f t="shared" si="12"/>
        <v>594.70056</v>
      </c>
      <c r="H412" s="3">
        <f t="shared" si="13"/>
        <v>0.48000000000001819</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53921.170000000006</v>
      </c>
      <c r="D413" s="2">
        <f>'PR-RAS'!E418</f>
        <v>0</v>
      </c>
      <c r="E413" s="2">
        <v>0</v>
      </c>
      <c r="F413" s="2">
        <v>0</v>
      </c>
      <c r="G413" s="3">
        <f t="shared" si="12"/>
        <v>22215.52204</v>
      </c>
      <c r="H413" s="3">
        <f t="shared" si="13"/>
        <v>0.17000000000552973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8004887.2599999998</v>
      </c>
      <c r="D415" s="2">
        <f>'PR-RAS'!E420</f>
        <v>7288745.3399999999</v>
      </c>
      <c r="E415" s="2">
        <v>0</v>
      </c>
      <c r="F415" s="2">
        <v>0</v>
      </c>
      <c r="G415" s="3">
        <f t="shared" si="12"/>
        <v>9349104.4671599977</v>
      </c>
      <c r="H415" s="3">
        <f t="shared" si="13"/>
        <v>0.59999999962747097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9390.7900000000009</v>
      </c>
      <c r="D416" s="2">
        <f>'PR-RAS'!E421</f>
        <v>6334.01</v>
      </c>
      <c r="E416" s="2">
        <v>0</v>
      </c>
      <c r="F416" s="2">
        <v>0</v>
      </c>
      <c r="G416" s="3">
        <f t="shared" si="12"/>
        <v>9154.4061500000007</v>
      </c>
      <c r="H416" s="3">
        <f t="shared" si="13"/>
        <v>0.21999999999934516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1236581.43</v>
      </c>
      <c r="D417" s="2">
        <f>'PR-RAS'!E422</f>
        <v>941565.88</v>
      </c>
      <c r="E417" s="2">
        <v>0</v>
      </c>
      <c r="F417" s="2">
        <v>0</v>
      </c>
      <c r="G417" s="3">
        <f t="shared" si="12"/>
        <v>1297800.68704</v>
      </c>
      <c r="H417" s="3">
        <f t="shared" si="13"/>
        <v>0.54999999993015081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583651.7300000001</v>
      </c>
      <c r="D418" s="2">
        <f>'PR-RAS'!E423</f>
        <v>463452.63</v>
      </c>
      <c r="E418" s="2">
        <v>0</v>
      </c>
      <c r="F418" s="2">
        <v>0</v>
      </c>
      <c r="G418" s="3">
        <f t="shared" si="12"/>
        <v>629902.26483000012</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652929.69999999984</v>
      </c>
      <c r="D419" s="2">
        <f>'PR-RAS'!E424</f>
        <v>478113.25</v>
      </c>
      <c r="E419" s="2">
        <v>0</v>
      </c>
      <c r="F419" s="2">
        <v>0</v>
      </c>
      <c r="G419" s="3">
        <f t="shared" si="12"/>
        <v>672627.29159999988</v>
      </c>
      <c r="H419" s="3">
        <f t="shared" si="13"/>
        <v>0.55000000016298145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1056348.79</v>
      </c>
      <c r="D422" s="2">
        <f>'PR-RAS'!E427</f>
        <v>1304769.8700000001</v>
      </c>
      <c r="E422" s="2">
        <v>0</v>
      </c>
      <c r="F422" s="2">
        <v>0</v>
      </c>
      <c r="G422" s="3">
        <f t="shared" si="12"/>
        <v>1543339.0711300001</v>
      </c>
      <c r="H422" s="3">
        <f t="shared" si="13"/>
        <v>0.33999999985098839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1783721.61</v>
      </c>
      <c r="D423" s="2">
        <f>'PR-RAS'!E428</f>
        <v>1489768.62</v>
      </c>
      <c r="E423" s="2">
        <v>0</v>
      </c>
      <c r="F423" s="2">
        <v>0</v>
      </c>
      <c r="G423" s="3">
        <f t="shared" si="12"/>
        <v>2010095.2347000001</v>
      </c>
      <c r="H423" s="3">
        <f t="shared" si="13"/>
        <v>0.76999999978579581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107151.07</v>
      </c>
      <c r="D529" s="2">
        <f>'PR-RAS'!E535</f>
        <v>0</v>
      </c>
      <c r="E529" s="2">
        <v>0</v>
      </c>
      <c r="F529" s="2">
        <v>0</v>
      </c>
      <c r="G529" s="3">
        <f t="shared" ref="G529:G836" si="14">(B529/1000)*(C529*1+D529*2)</f>
        <v>56575.764960000008</v>
      </c>
      <c r="H529" s="3">
        <f t="shared" ref="H529:H836" si="15">ABS(C529-ROUND(C529,0))+ABS(D529-ROUND(D529,0))</f>
        <v>7.0000000006984919E-2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107151.07</v>
      </c>
      <c r="D591" s="2">
        <f>'PR-RAS'!E597</f>
        <v>0</v>
      </c>
      <c r="E591" s="2">
        <v>0</v>
      </c>
      <c r="F591" s="2">
        <v>0</v>
      </c>
      <c r="G591" s="3">
        <f t="shared" si="14"/>
        <v>63219.131300000001</v>
      </c>
      <c r="H591" s="3">
        <f t="shared" si="15"/>
        <v>7.0000000006984919E-2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77151.070000000007</v>
      </c>
      <c r="D603" s="2">
        <f>'PR-RAS'!E609</f>
        <v>0</v>
      </c>
      <c r="E603" s="2">
        <v>0</v>
      </c>
      <c r="F603" s="2">
        <v>0</v>
      </c>
      <c r="G603" s="3">
        <f t="shared" si="14"/>
        <v>46444.94414</v>
      </c>
      <c r="H603" s="3">
        <f t="shared" si="15"/>
        <v>7.0000000006984919E-2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77151.070000000007</v>
      </c>
      <c r="D604" s="2">
        <f>'PR-RAS'!E610</f>
        <v>0</v>
      </c>
      <c r="E604" s="2">
        <v>0</v>
      </c>
      <c r="F604" s="2">
        <v>0</v>
      </c>
      <c r="G604" s="3">
        <f t="shared" si="14"/>
        <v>46522.095209999999</v>
      </c>
      <c r="H604" s="3">
        <f t="shared" si="15"/>
        <v>7.0000000006984919E-2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30000</v>
      </c>
      <c r="D610" s="2">
        <f>'PR-RAS'!E616</f>
        <v>0</v>
      </c>
      <c r="E610" s="2">
        <v>0</v>
      </c>
      <c r="F610" s="2">
        <v>0</v>
      </c>
      <c r="G610" s="3">
        <f t="shared" si="14"/>
        <v>18270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30000</v>
      </c>
      <c r="D611" s="2">
        <f>'PR-RAS'!E617</f>
        <v>0</v>
      </c>
      <c r="E611" s="2">
        <v>0</v>
      </c>
      <c r="F611" s="2">
        <v>0</v>
      </c>
      <c r="G611" s="3">
        <f t="shared" si="14"/>
        <v>18300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107151.07</v>
      </c>
      <c r="D634" s="2">
        <f>'PR-RAS'!E640</f>
        <v>0</v>
      </c>
      <c r="E634" s="2">
        <v>0</v>
      </c>
      <c r="F634" s="2">
        <v>0</v>
      </c>
      <c r="G634" s="3">
        <f t="shared" si="14"/>
        <v>67826.627310000011</v>
      </c>
      <c r="H634" s="3">
        <f t="shared" si="15"/>
        <v>7.0000000006984919E-2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383037.79</v>
      </c>
      <c r="D635" s="2">
        <f>'PR-RAS'!E641</f>
        <v>585204.17000000004</v>
      </c>
      <c r="E635" s="2">
        <v>0</v>
      </c>
      <c r="F635" s="2">
        <v>0</v>
      </c>
      <c r="G635" s="3">
        <f t="shared" si="14"/>
        <v>984884.84642000007</v>
      </c>
      <c r="H635" s="3">
        <f t="shared" si="15"/>
        <v>0.38000000006286427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1236581.43</v>
      </c>
      <c r="D637" s="2">
        <f>'PR-RAS'!E643</f>
        <v>941565.88</v>
      </c>
      <c r="E637" s="2">
        <v>0</v>
      </c>
      <c r="F637" s="2">
        <v>0</v>
      </c>
      <c r="G637" s="3">
        <f t="shared" si="14"/>
        <v>1984137.5888400001</v>
      </c>
      <c r="H637" s="3">
        <f t="shared" si="15"/>
        <v>0.54999999993015081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690802.8</v>
      </c>
      <c r="D638" s="2">
        <f>'PR-RAS'!E644</f>
        <v>463452.63</v>
      </c>
      <c r="E638" s="2">
        <v>0</v>
      </c>
      <c r="F638" s="2">
        <v>0</v>
      </c>
      <c r="G638" s="3">
        <f t="shared" si="14"/>
        <v>1030480.03422</v>
      </c>
      <c r="H638" s="3">
        <f t="shared" si="15"/>
        <v>0.56999999994877726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545778.62999999989</v>
      </c>
      <c r="D639" s="2">
        <f>'PR-RAS'!E645</f>
        <v>478113.25</v>
      </c>
      <c r="E639" s="2">
        <v>0</v>
      </c>
      <c r="F639" s="2">
        <v>0</v>
      </c>
      <c r="G639" s="3">
        <f t="shared" si="14"/>
        <v>958279.27293999994</v>
      </c>
      <c r="H639" s="3">
        <f t="shared" si="15"/>
        <v>0.62000000011175871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673311</v>
      </c>
      <c r="D642" s="2">
        <f>'PR-RAS'!E648</f>
        <v>719565.70000000007</v>
      </c>
      <c r="E642" s="2">
        <v>0</v>
      </c>
      <c r="F642" s="2">
        <v>0</v>
      </c>
      <c r="G642" s="3">
        <f t="shared" si="14"/>
        <v>1354075.5784000002</v>
      </c>
      <c r="H642" s="3">
        <f t="shared" si="15"/>
        <v>0.29999999993015081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127532.37000000011</v>
      </c>
      <c r="D644" s="2">
        <f>'PR-RAS'!E650</f>
        <v>241452.45000000007</v>
      </c>
      <c r="E644" s="2">
        <v>0</v>
      </c>
      <c r="F644" s="2">
        <v>0</v>
      </c>
      <c r="G644" s="3">
        <f t="shared" si="14"/>
        <v>392511.16461000015</v>
      </c>
      <c r="H644" s="3">
        <f t="shared" si="15"/>
        <v>0.8200000001816079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123385.63</v>
      </c>
      <c r="D646" s="2">
        <f>'PR-RAS'!E653</f>
        <v>37803.65</v>
      </c>
      <c r="E646" s="2">
        <v>0</v>
      </c>
      <c r="F646" s="2">
        <v>0</v>
      </c>
      <c r="G646" s="3">
        <f t="shared" si="14"/>
        <v>128350.43985</v>
      </c>
      <c r="H646" s="3">
        <f t="shared" si="15"/>
        <v>0.7199999999938882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1277951.3400000001</v>
      </c>
      <c r="D647" s="2">
        <f>'PR-RAS'!E654</f>
        <v>1399664.43</v>
      </c>
      <c r="E647" s="2">
        <v>0</v>
      </c>
      <c r="F647" s="2">
        <v>0</v>
      </c>
      <c r="G647" s="3">
        <f t="shared" si="14"/>
        <v>2633923.0092000002</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1006029.27</v>
      </c>
      <c r="D648" s="2">
        <f>'PR-RAS'!E655</f>
        <v>1297190.6299999999</v>
      </c>
      <c r="E648" s="2">
        <v>0</v>
      </c>
      <c r="F648" s="2">
        <v>0</v>
      </c>
      <c r="G648" s="3">
        <f t="shared" si="14"/>
        <v>2329465.6129100001</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395307.70000000019</v>
      </c>
      <c r="D649" s="2">
        <f>'PR-RAS'!E656</f>
        <v>140277.44999999995</v>
      </c>
      <c r="E649" s="2">
        <v>0</v>
      </c>
      <c r="F649" s="2">
        <v>0</v>
      </c>
      <c r="G649" s="3">
        <f t="shared" si="14"/>
        <v>437958.96480000007</v>
      </c>
      <c r="H649" s="3">
        <f t="shared" si="15"/>
        <v>0.74999999976716936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42</v>
      </c>
      <c r="D650" s="2">
        <f>'PR-RAS'!E657</f>
        <v>42</v>
      </c>
      <c r="E650" s="2">
        <v>0</v>
      </c>
      <c r="F650" s="2">
        <v>0</v>
      </c>
      <c r="G650" s="3">
        <f t="shared" si="14"/>
        <v>81.774000000000001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42</v>
      </c>
      <c r="D652" s="2">
        <f>'PR-RAS'!E659</f>
        <v>42</v>
      </c>
      <c r="E652" s="2">
        <v>0</v>
      </c>
      <c r="F652" s="2">
        <v>0</v>
      </c>
      <c r="G652" s="3">
        <f t="shared" si="14"/>
        <v>82.025999999999996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182627.24</v>
      </c>
      <c r="D662" s="2">
        <f>'PR-RAS'!E669</f>
        <v>71982</v>
      </c>
      <c r="E662" s="2">
        <v>0</v>
      </c>
      <c r="F662" s="2">
        <v>0</v>
      </c>
      <c r="G662" s="3">
        <f t="shared" si="14"/>
        <v>215876.80963999999</v>
      </c>
      <c r="H662" s="3">
        <f t="shared" si="15"/>
        <v>0.23999999999068677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8000</v>
      </c>
      <c r="E663" s="2">
        <v>0</v>
      </c>
      <c r="F663" s="2">
        <v>0</v>
      </c>
      <c r="G663" s="3">
        <f t="shared" si="14"/>
        <v>10592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1852</v>
      </c>
      <c r="D665" s="2">
        <f>'PR-RAS'!E672</f>
        <v>36132.76</v>
      </c>
      <c r="E665" s="2">
        <v>0</v>
      </c>
      <c r="F665" s="2">
        <v>0</v>
      </c>
      <c r="G665" s="3">
        <f t="shared" si="14"/>
        <v>49214.033280000003</v>
      </c>
      <c r="H665" s="3">
        <f t="shared" si="15"/>
        <v>0.23999999999796273</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300000</v>
      </c>
      <c r="D666" s="2">
        <f>'PR-RAS'!E673</f>
        <v>0</v>
      </c>
      <c r="E666" s="2">
        <v>0</v>
      </c>
      <c r="F666" s="2">
        <v>0</v>
      </c>
      <c r="G666" s="3">
        <f t="shared" si="14"/>
        <v>199500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2569.85</v>
      </c>
      <c r="E704" s="2">
        <v>0</v>
      </c>
      <c r="F704" s="2">
        <v>0</v>
      </c>
      <c r="G704" s="3">
        <f t="shared" ref="G704:G707" si="20">(B704/1000)*(C704*1+D704*2)</f>
        <v>3613.2090999999996</v>
      </c>
      <c r="H704" s="3">
        <f t="shared" ref="H704:H707" si="21">ABS(C704-ROUND(C704,0))+ABS(D704-ROUND(D704,0))</f>
        <v>0.15000000000009095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2107.7399999999998</v>
      </c>
      <c r="D727" s="2">
        <f>'PR-RAS'!E734</f>
        <v>1834.08</v>
      </c>
      <c r="E727" s="2">
        <v>0</v>
      </c>
      <c r="F727" s="2">
        <v>0</v>
      </c>
      <c r="G727" s="3">
        <f t="shared" si="14"/>
        <v>4193.3033999999998</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291.91000000000003</v>
      </c>
      <c r="E753" s="2">
        <v>0</v>
      </c>
      <c r="F753" s="2">
        <v>0</v>
      </c>
      <c r="G753" s="3">
        <f t="shared" si="14"/>
        <v>439.03264000000001</v>
      </c>
      <c r="H753" s="3">
        <f t="shared" si="15"/>
        <v>8.9999999999974989E-2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17943.72</v>
      </c>
      <c r="D772" s="2">
        <f>'PR-RAS'!E779</f>
        <v>0</v>
      </c>
      <c r="E772" s="2">
        <v>0</v>
      </c>
      <c r="F772" s="2">
        <v>0</v>
      </c>
      <c r="G772" s="3">
        <f t="shared" si="14"/>
        <v>13834.608120000001</v>
      </c>
      <c r="H772" s="3">
        <f t="shared" si="15"/>
        <v>0.27999999999883585</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7749.76</v>
      </c>
      <c r="D836" s="2">
        <f>'PR-RAS'!E843</f>
        <v>18105.11</v>
      </c>
      <c r="E836" s="2">
        <v>0</v>
      </c>
      <c r="F836" s="2">
        <v>0</v>
      </c>
      <c r="G836" s="3">
        <f t="shared" si="14"/>
        <v>36706.583299999998</v>
      </c>
      <c r="H836" s="3">
        <f t="shared" si="15"/>
        <v>0.3500000000003638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5414.67</v>
      </c>
      <c r="D839" s="2">
        <f>'PR-RAS'!E846</f>
        <v>9240</v>
      </c>
      <c r="E839" s="2">
        <v>0</v>
      </c>
      <c r="F839" s="2">
        <v>0</v>
      </c>
      <c r="G839" s="3">
        <f t="shared" si="34"/>
        <v>20023.733459999999</v>
      </c>
      <c r="H839" s="3">
        <f t="shared" si="35"/>
        <v>0.32999999999992724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1746.55</v>
      </c>
      <c r="E846" s="2">
        <v>0</v>
      </c>
      <c r="F846" s="2">
        <v>0</v>
      </c>
      <c r="G846" s="3">
        <f t="shared" si="34"/>
        <v>2951.6695</v>
      </c>
      <c r="H846" s="3">
        <f t="shared" si="35"/>
        <v>0.45000000000004547</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336</v>
      </c>
      <c r="D847" s="2">
        <f>'PR-RAS'!E854</f>
        <v>155</v>
      </c>
      <c r="E847" s="2">
        <v>0</v>
      </c>
      <c r="F847" s="2">
        <v>0</v>
      </c>
      <c r="G847" s="3">
        <f t="shared" si="34"/>
        <v>546.51599999999996</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13963.44</v>
      </c>
      <c r="D848" s="2">
        <f>'PR-RAS'!E855</f>
        <v>544.29999999999995</v>
      </c>
      <c r="E848" s="2">
        <v>0</v>
      </c>
      <c r="F848" s="2">
        <v>0</v>
      </c>
      <c r="G848" s="3">
        <f t="shared" si="34"/>
        <v>12749.077880000001</v>
      </c>
      <c r="H848" s="3">
        <f t="shared" si="35"/>
        <v>0.74000000000046384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1485251.11</v>
      </c>
      <c r="D1581" s="7"/>
      <c r="E1581" s="7">
        <v>0</v>
      </c>
      <c r="F1581" s="7">
        <v>0</v>
      </c>
      <c r="G1581" s="8">
        <f t="shared" ref="G1581:G1685" si="70">B1581/1000*C1581</f>
        <v>1485.2511100000002</v>
      </c>
      <c r="H1581" s="8">
        <f t="shared" ref="H1581:H1685" si="71">ABS(C1581-ROUND(C1581,0))</f>
        <v>0.11000000010244548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448150.33999999997</v>
      </c>
      <c r="D1582" s="2">
        <v>0</v>
      </c>
      <c r="E1582" s="2">
        <v>0</v>
      </c>
      <c r="F1582" s="2">
        <v>0</v>
      </c>
      <c r="G1582" s="3">
        <f t="shared" si="70"/>
        <v>896.30067999999994</v>
      </c>
      <c r="H1582" s="3">
        <f t="shared" si="71"/>
        <v>0.33999999996740371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327479.74</v>
      </c>
      <c r="D1584" s="2">
        <v>0</v>
      </c>
      <c r="E1584" s="2">
        <v>0</v>
      </c>
      <c r="F1584" s="2">
        <v>0</v>
      </c>
      <c r="G1584" s="3">
        <f t="shared" si="70"/>
        <v>1309.91896</v>
      </c>
      <c r="H1584" s="3">
        <f t="shared" si="71"/>
        <v>0.26000000000931323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155478.09</v>
      </c>
      <c r="D1585" s="2">
        <v>0</v>
      </c>
      <c r="E1585" s="2">
        <v>0</v>
      </c>
      <c r="F1585" s="2">
        <v>0</v>
      </c>
      <c r="G1585" s="3">
        <f t="shared" si="70"/>
        <v>777.39044999999999</v>
      </c>
      <c r="H1585" s="3">
        <f t="shared" si="71"/>
        <v>8.999999999650754E-2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44286.55</v>
      </c>
      <c r="D1586" s="2">
        <v>0</v>
      </c>
      <c r="E1586" s="2">
        <v>0</v>
      </c>
      <c r="F1586" s="2">
        <v>0</v>
      </c>
      <c r="G1586" s="3">
        <f t="shared" si="70"/>
        <v>265.71930000000003</v>
      </c>
      <c r="H1586" s="3">
        <f t="shared" si="71"/>
        <v>0.44999999999708962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54.24</v>
      </c>
      <c r="D1587" s="2">
        <v>0</v>
      </c>
      <c r="E1587" s="2">
        <v>0</v>
      </c>
      <c r="F1587" s="2">
        <v>0</v>
      </c>
      <c r="G1587" s="3">
        <f t="shared" si="70"/>
        <v>0.37968000000000002</v>
      </c>
      <c r="H1587" s="3">
        <f t="shared" si="71"/>
        <v>0.24000000000000199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19287.57</v>
      </c>
      <c r="D1588" s="2">
        <v>0</v>
      </c>
      <c r="E1588" s="2">
        <v>0</v>
      </c>
      <c r="F1588" s="2">
        <v>0</v>
      </c>
      <c r="G1588" s="3">
        <f t="shared" si="70"/>
        <v>154.30055999999999</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16095.36</v>
      </c>
      <c r="D1589" s="2">
        <v>0</v>
      </c>
      <c r="E1589" s="2">
        <v>0</v>
      </c>
      <c r="F1589" s="2">
        <v>0</v>
      </c>
      <c r="G1589" s="3">
        <f>B1589/1000*C1589</f>
        <v>144.85824</v>
      </c>
      <c r="H1589" s="3">
        <f>ABS(C1589-ROUND(C1589,0))</f>
        <v>0.36000000000058208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29790.959999999999</v>
      </c>
      <c r="D1590" s="2">
        <v>0</v>
      </c>
      <c r="E1590" s="2">
        <v>0</v>
      </c>
      <c r="F1590" s="2">
        <v>0</v>
      </c>
      <c r="G1590" s="3">
        <f t="shared" si="70"/>
        <v>297.90960000000001</v>
      </c>
      <c r="H1590" s="3">
        <f t="shared" si="71"/>
        <v>4.0000000000873115E-2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62301.97</v>
      </c>
      <c r="D1591" s="2">
        <v>0</v>
      </c>
      <c r="E1591" s="2">
        <v>0</v>
      </c>
      <c r="F1591" s="2">
        <v>0</v>
      </c>
      <c r="G1591" s="3">
        <f t="shared" si="70"/>
        <v>685.32166999999993</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185</v>
      </c>
      <c r="D1592" s="2">
        <v>0</v>
      </c>
      <c r="E1592" s="2">
        <v>0</v>
      </c>
      <c r="F1592" s="2">
        <v>0</v>
      </c>
      <c r="G1592" s="3">
        <f t="shared" si="70"/>
        <v>2.2200000000000002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120670.6</v>
      </c>
      <c r="D1600" s="2">
        <v>0</v>
      </c>
      <c r="E1600" s="2">
        <v>0</v>
      </c>
      <c r="F1600" s="2">
        <v>0</v>
      </c>
      <c r="G1600" s="3">
        <f>B1600/1000*C1600</f>
        <v>2413.4120000000003</v>
      </c>
      <c r="H1600" s="3">
        <f>ABS(C1600-ROUND(C1600,0))</f>
        <v>0.39999999999417923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910343.16999999993</v>
      </c>
      <c r="D1601" s="2">
        <v>0</v>
      </c>
      <c r="E1601" s="2">
        <v>0</v>
      </c>
      <c r="F1601" s="2">
        <v>0</v>
      </c>
      <c r="G1601" s="3">
        <f t="shared" si="70"/>
        <v>19117.206569999998</v>
      </c>
      <c r="H1601" s="3">
        <f t="shared" si="71"/>
        <v>0.16999999992549419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629230.57999999996</v>
      </c>
      <c r="D1603" s="2">
        <v>0</v>
      </c>
      <c r="E1603" s="2">
        <v>0</v>
      </c>
      <c r="F1603" s="2">
        <v>0</v>
      </c>
      <c r="G1603" s="3">
        <f t="shared" si="70"/>
        <v>14472.303339999999</v>
      </c>
      <c r="H1603" s="3">
        <f t="shared" si="71"/>
        <v>0.42000000004190952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194529.88</v>
      </c>
      <c r="D1604" s="2">
        <v>0</v>
      </c>
      <c r="E1604" s="2">
        <v>0</v>
      </c>
      <c r="F1604" s="2">
        <v>0</v>
      </c>
      <c r="G1604" s="3">
        <f t="shared" si="70"/>
        <v>4668.7171200000003</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285286.93</v>
      </c>
      <c r="D1605" s="2">
        <v>0</v>
      </c>
      <c r="E1605" s="2">
        <v>0</v>
      </c>
      <c r="F1605" s="2">
        <v>0</v>
      </c>
      <c r="G1605" s="3">
        <f t="shared" si="70"/>
        <v>7132.1732499999998</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1270.08</v>
      </c>
      <c r="D1606" s="2">
        <v>0</v>
      </c>
      <c r="E1606" s="2">
        <v>0</v>
      </c>
      <c r="F1606" s="2">
        <v>0</v>
      </c>
      <c r="G1606" s="3">
        <f t="shared" si="70"/>
        <v>33.022079999999995</v>
      </c>
      <c r="H1606" s="3">
        <f t="shared" si="71"/>
        <v>7.999999999992724E-2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19287.57</v>
      </c>
      <c r="D1607" s="2">
        <v>0</v>
      </c>
      <c r="E1607" s="2">
        <v>0</v>
      </c>
      <c r="F1607" s="2">
        <v>0</v>
      </c>
      <c r="G1607" s="3">
        <f t="shared" si="70"/>
        <v>520.76438999999993</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15295.36</v>
      </c>
      <c r="D1608" s="2">
        <v>0</v>
      </c>
      <c r="E1608" s="2">
        <v>0</v>
      </c>
      <c r="F1608" s="2">
        <v>0</v>
      </c>
      <c r="G1608" s="3">
        <f>B1608/1000*C1608</f>
        <v>428.27008000000001</v>
      </c>
      <c r="H1608" s="3">
        <f>ABS(C1608-ROUND(C1608,0))</f>
        <v>0.36000000000058208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38500.31</v>
      </c>
      <c r="D1609" s="2">
        <v>0</v>
      </c>
      <c r="E1609" s="2">
        <v>0</v>
      </c>
      <c r="F1609" s="2">
        <v>0</v>
      </c>
      <c r="G1609" s="3">
        <f t="shared" si="70"/>
        <v>1116.50899</v>
      </c>
      <c r="H1609" s="3">
        <f t="shared" si="71"/>
        <v>0.30999999999767169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64008.45</v>
      </c>
      <c r="D1610" s="2">
        <v>0</v>
      </c>
      <c r="E1610" s="2">
        <v>0</v>
      </c>
      <c r="F1610" s="2">
        <v>0</v>
      </c>
      <c r="G1610" s="3">
        <f t="shared" si="70"/>
        <v>1920.2534999999998</v>
      </c>
      <c r="H1610" s="3">
        <f t="shared" si="71"/>
        <v>0.44999999999708962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11052</v>
      </c>
      <c r="D1611" s="2">
        <v>0</v>
      </c>
      <c r="E1611" s="2">
        <v>0</v>
      </c>
      <c r="F1611" s="2">
        <v>0</v>
      </c>
      <c r="G1611" s="3">
        <f t="shared" si="70"/>
        <v>342.61200000000002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80577.070000000007</v>
      </c>
      <c r="D1612" s="2">
        <v>0</v>
      </c>
      <c r="E1612" s="2">
        <v>0</v>
      </c>
      <c r="F1612" s="2">
        <v>0</v>
      </c>
      <c r="G1612" s="3">
        <f t="shared" si="70"/>
        <v>2578.4662400000002</v>
      </c>
      <c r="H1612" s="3">
        <f t="shared" si="71"/>
        <v>7.0000000006984919E-2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200535.52000000002</v>
      </c>
      <c r="D1613" s="2">
        <v>0</v>
      </c>
      <c r="E1613" s="2">
        <v>0</v>
      </c>
      <c r="F1613" s="2">
        <v>0</v>
      </c>
      <c r="G1613" s="3">
        <f t="shared" si="70"/>
        <v>6617.672160000001</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106439.07</v>
      </c>
      <c r="D1617" s="2">
        <v>0</v>
      </c>
      <c r="E1617" s="2">
        <v>0</v>
      </c>
      <c r="F1617" s="2">
        <v>0</v>
      </c>
      <c r="G1617" s="3">
        <f t="shared" si="70"/>
        <v>3938.24559</v>
      </c>
      <c r="H1617" s="3">
        <f t="shared" si="71"/>
        <v>7.0000000006984919E-2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94096.45</v>
      </c>
      <c r="D1618" s="2">
        <v>0</v>
      </c>
      <c r="E1618" s="2">
        <v>0</v>
      </c>
      <c r="F1618" s="2">
        <v>0</v>
      </c>
      <c r="G1618" s="3">
        <f t="shared" si="70"/>
        <v>3575.6650999999997</v>
      </c>
      <c r="H1618" s="3">
        <f t="shared" si="71"/>
        <v>0.44999999999708962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1023058.2800000003</v>
      </c>
      <c r="D1620" s="2">
        <v>0</v>
      </c>
      <c r="E1620" s="2">
        <v>0</v>
      </c>
      <c r="F1620" s="2">
        <v>0</v>
      </c>
      <c r="G1620" s="3">
        <f t="shared" si="70"/>
        <v>40922.331200000008</v>
      </c>
      <c r="H1620" s="3">
        <f t="shared" si="71"/>
        <v>0.28000000026077032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696607.18</v>
      </c>
      <c r="D1621" s="2">
        <v>0</v>
      </c>
      <c r="E1621" s="2">
        <v>0</v>
      </c>
      <c r="F1621" s="2">
        <v>0</v>
      </c>
      <c r="G1621" s="3">
        <f t="shared" si="70"/>
        <v>28560.894380000002</v>
      </c>
      <c r="H1621" s="3">
        <f t="shared" si="71"/>
        <v>0.18000000005122274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478993.82</v>
      </c>
      <c r="D1627" s="2">
        <v>0</v>
      </c>
      <c r="E1627" s="2">
        <v>0</v>
      </c>
      <c r="F1627" s="2">
        <v>0</v>
      </c>
      <c r="G1627" s="3">
        <f t="shared" si="70"/>
        <v>22512.70954</v>
      </c>
      <c r="H1627" s="3">
        <f t="shared" si="71"/>
        <v>0.17999999999301508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5458.94</v>
      </c>
      <c r="D1628" s="2">
        <v>0</v>
      </c>
      <c r="E1628" s="2">
        <v>0</v>
      </c>
      <c r="F1628" s="2">
        <v>0</v>
      </c>
      <c r="G1628" s="3">
        <f t="shared" si="70"/>
        <v>262.02911999999998</v>
      </c>
      <c r="H1628" s="3">
        <f t="shared" si="71"/>
        <v>6.0000000000400178E-2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5458.94</v>
      </c>
      <c r="D1629" s="2">
        <v>0</v>
      </c>
      <c r="E1629" s="2">
        <v>0</v>
      </c>
      <c r="F1629" s="2">
        <v>0</v>
      </c>
      <c r="G1629" s="3">
        <f t="shared" si="70"/>
        <v>267.48806000000002</v>
      </c>
      <c r="H1629" s="3">
        <f t="shared" si="71"/>
        <v>6.0000000000400178E-2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402164.87</v>
      </c>
      <c r="D1633" s="2">
        <v>0</v>
      </c>
      <c r="E1633" s="2">
        <v>0</v>
      </c>
      <c r="F1633" s="2">
        <v>0</v>
      </c>
      <c r="G1633" s="3">
        <f t="shared" si="70"/>
        <v>21314.738109999998</v>
      </c>
      <c r="H1633" s="3">
        <f t="shared" si="71"/>
        <v>0.13000000000465661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12527.97</v>
      </c>
      <c r="D1634" s="2">
        <v>0</v>
      </c>
      <c r="E1634" s="2">
        <v>0</v>
      </c>
      <c r="F1634" s="2">
        <v>0</v>
      </c>
      <c r="G1634" s="3">
        <f t="shared" si="70"/>
        <v>676.51037999999994</v>
      </c>
      <c r="H1634" s="3">
        <f t="shared" si="71"/>
        <v>3.0000000000654836E-2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167030.04999999999</v>
      </c>
      <c r="D1635" s="2">
        <v>0</v>
      </c>
      <c r="E1635" s="2">
        <v>0</v>
      </c>
      <c r="F1635" s="2">
        <v>0</v>
      </c>
      <c r="G1635" s="3">
        <f t="shared" si="70"/>
        <v>9186.6527499999993</v>
      </c>
      <c r="H1635" s="3">
        <f t="shared" si="71"/>
        <v>4.9999999988358468E-2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70092.149999999994</v>
      </c>
      <c r="D1636" s="2">
        <v>0</v>
      </c>
      <c r="E1636" s="2">
        <v>0</v>
      </c>
      <c r="F1636" s="2">
        <v>0</v>
      </c>
      <c r="G1636" s="3">
        <f t="shared" si="70"/>
        <v>3925.1603999999998</v>
      </c>
      <c r="H1636" s="3">
        <f t="shared" si="71"/>
        <v>0.14999999999417923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152514.70000000001</v>
      </c>
      <c r="D1637" s="2">
        <v>0</v>
      </c>
      <c r="E1637" s="2">
        <v>0</v>
      </c>
      <c r="F1637" s="2">
        <v>0</v>
      </c>
      <c r="G1637" s="3">
        <f t="shared" si="70"/>
        <v>8693.3379000000004</v>
      </c>
      <c r="H1637" s="3">
        <f t="shared" si="71"/>
        <v>0.29999999998835847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35125.86</v>
      </c>
      <c r="D1638" s="2">
        <v>0</v>
      </c>
      <c r="E1638" s="2">
        <v>0</v>
      </c>
      <c r="F1638" s="2">
        <v>0</v>
      </c>
      <c r="G1638" s="3">
        <f t="shared" si="70"/>
        <v>2037.29988</v>
      </c>
      <c r="H1638" s="3">
        <f t="shared" si="71"/>
        <v>0.13999999999941792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54.24</v>
      </c>
      <c r="D1639" s="2">
        <v>0</v>
      </c>
      <c r="E1639" s="2">
        <v>0</v>
      </c>
      <c r="F1639" s="2">
        <v>0</v>
      </c>
      <c r="G1639" s="3">
        <f t="shared" si="70"/>
        <v>3.2001599999999999</v>
      </c>
      <c r="H1639" s="3">
        <f t="shared" si="71"/>
        <v>0.24000000000000199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21869.1</v>
      </c>
      <c r="D1640" s="2">
        <v>0</v>
      </c>
      <c r="E1640" s="2">
        <v>0</v>
      </c>
      <c r="F1640" s="2">
        <v>0</v>
      </c>
      <c r="G1640" s="3">
        <f t="shared" si="70"/>
        <v>1312.146</v>
      </c>
      <c r="H1640" s="3">
        <f t="shared" si="71"/>
        <v>9.9999999998544808E-2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879.67</v>
      </c>
      <c r="D1641" s="2">
        <v>0</v>
      </c>
      <c r="E1641" s="2">
        <v>0</v>
      </c>
      <c r="F1641" s="2">
        <v>0</v>
      </c>
      <c r="G1641" s="3">
        <f t="shared" si="70"/>
        <v>53.659869999999998</v>
      </c>
      <c r="H1641" s="3">
        <f t="shared" si="71"/>
        <v>0.33000000000004093</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12322.85</v>
      </c>
      <c r="D1642" s="2">
        <v>0</v>
      </c>
      <c r="E1642" s="2">
        <v>0</v>
      </c>
      <c r="F1642" s="2">
        <v>0</v>
      </c>
      <c r="G1642" s="3">
        <f t="shared" si="70"/>
        <v>764.01670000000001</v>
      </c>
      <c r="H1642" s="3">
        <f t="shared" si="71"/>
        <v>0.1499999999996362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800</v>
      </c>
      <c r="D1648" s="2">
        <v>0</v>
      </c>
      <c r="E1648" s="2">
        <v>0</v>
      </c>
      <c r="F1648" s="2">
        <v>0</v>
      </c>
      <c r="G1648" s="3">
        <f t="shared" ref="G1648:G1652" si="72">B1648/1000*C1648</f>
        <v>54.400000000000006</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800</v>
      </c>
      <c r="D1652" s="2">
        <v>0</v>
      </c>
      <c r="E1652" s="2">
        <v>0</v>
      </c>
      <c r="F1652" s="2">
        <v>0</v>
      </c>
      <c r="G1652" s="3">
        <f t="shared" si="72"/>
        <v>57.599999999999994</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32399.449999999997</v>
      </c>
      <c r="D1653" s="2">
        <v>0</v>
      </c>
      <c r="E1653" s="2">
        <v>0</v>
      </c>
      <c r="F1653" s="2">
        <v>0</v>
      </c>
      <c r="G1653" s="3">
        <f t="shared" si="70"/>
        <v>2365.1598499999996</v>
      </c>
      <c r="H1653" s="3">
        <f t="shared" si="71"/>
        <v>0.44999999999708962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175.83</v>
      </c>
      <c r="D1654" s="2">
        <v>0</v>
      </c>
      <c r="E1654" s="2">
        <v>0</v>
      </c>
      <c r="F1654" s="2">
        <v>0</v>
      </c>
      <c r="G1654" s="3">
        <f t="shared" si="70"/>
        <v>13.011420000000001</v>
      </c>
      <c r="H1654" s="3">
        <f t="shared" si="71"/>
        <v>0.16999999999998749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10538.73</v>
      </c>
      <c r="D1655" s="2">
        <v>0</v>
      </c>
      <c r="E1655" s="2">
        <v>0</v>
      </c>
      <c r="F1655" s="2">
        <v>0</v>
      </c>
      <c r="G1655" s="3">
        <f t="shared" si="70"/>
        <v>790.40474999999992</v>
      </c>
      <c r="H1655" s="3">
        <f t="shared" si="71"/>
        <v>0.27000000000043656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21684.89</v>
      </c>
      <c r="D1656" s="2">
        <v>0</v>
      </c>
      <c r="E1656" s="2">
        <v>0</v>
      </c>
      <c r="F1656" s="2">
        <v>0</v>
      </c>
      <c r="G1656" s="3">
        <f t="shared" si="70"/>
        <v>1648.0516399999999</v>
      </c>
      <c r="H1656" s="3">
        <f t="shared" si="71"/>
        <v>0.11000000000058208</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3044.7</v>
      </c>
      <c r="D1658" s="2">
        <v>0</v>
      </c>
      <c r="E1658" s="2">
        <v>0</v>
      </c>
      <c r="F1658" s="2">
        <v>0</v>
      </c>
      <c r="G1658" s="3">
        <f t="shared" si="70"/>
        <v>237.48659999999998</v>
      </c>
      <c r="H1658" s="3">
        <f t="shared" si="71"/>
        <v>0.3000000000001819</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3044.7</v>
      </c>
      <c r="D1659" s="2">
        <v>0</v>
      </c>
      <c r="E1659" s="2">
        <v>0</v>
      </c>
      <c r="F1659" s="2">
        <v>0</v>
      </c>
      <c r="G1659" s="3">
        <f t="shared" si="70"/>
        <v>240.53129999999999</v>
      </c>
      <c r="H1659" s="3">
        <f t="shared" si="71"/>
        <v>0.3000000000001819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100779.95999999999</v>
      </c>
      <c r="D1668" s="2">
        <v>0</v>
      </c>
      <c r="E1668" s="2">
        <v>0</v>
      </c>
      <c r="F1668" s="2">
        <v>0</v>
      </c>
      <c r="G1668" s="3">
        <f t="shared" si="70"/>
        <v>8868.6364799999992</v>
      </c>
      <c r="H1668" s="3">
        <f t="shared" si="71"/>
        <v>4.0000000008149073E-2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31500.14</v>
      </c>
      <c r="D1669" s="2">
        <v>0</v>
      </c>
      <c r="E1669" s="2">
        <v>0</v>
      </c>
      <c r="F1669" s="2">
        <v>0</v>
      </c>
      <c r="G1669" s="3">
        <f t="shared" si="70"/>
        <v>2803.5124599999999</v>
      </c>
      <c r="H1669" s="3">
        <f t="shared" si="71"/>
        <v>0.13999999999941792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25393.01</v>
      </c>
      <c r="D1670" s="2">
        <v>0</v>
      </c>
      <c r="E1670" s="2">
        <v>0</v>
      </c>
      <c r="F1670" s="2">
        <v>0</v>
      </c>
      <c r="G1670" s="3">
        <f t="shared" si="70"/>
        <v>2285.3708999999999</v>
      </c>
      <c r="H1670" s="3">
        <f t="shared" si="71"/>
        <v>9.9999999983992893E-3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43886.81</v>
      </c>
      <c r="D1671" s="2">
        <v>0</v>
      </c>
      <c r="E1671" s="2">
        <v>0</v>
      </c>
      <c r="F1671" s="2">
        <v>0</v>
      </c>
      <c r="G1671" s="3">
        <f t="shared" si="70"/>
        <v>3993.6997099999999</v>
      </c>
      <c r="H1671" s="3">
        <f t="shared" si="71"/>
        <v>0.19000000000232831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59903.86</v>
      </c>
      <c r="D1673" s="2">
        <v>0</v>
      </c>
      <c r="E1673" s="2">
        <v>0</v>
      </c>
      <c r="F1673" s="2">
        <v>0</v>
      </c>
      <c r="G1673" s="3">
        <f t="shared" si="70"/>
        <v>5571.0589799999998</v>
      </c>
      <c r="H1673" s="3">
        <f t="shared" si="71"/>
        <v>0.13999999999941792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59903.86</v>
      </c>
      <c r="D1678" s="2">
        <v>0</v>
      </c>
      <c r="E1678" s="2">
        <v>0</v>
      </c>
      <c r="F1678" s="2">
        <v>0</v>
      </c>
      <c r="G1678" s="3">
        <f t="shared" si="70"/>
        <v>5870.5782800000006</v>
      </c>
      <c r="H1678" s="3">
        <f t="shared" si="71"/>
        <v>0.13999999999941792</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56929.54</v>
      </c>
      <c r="D1679" s="2">
        <v>0</v>
      </c>
      <c r="E1679" s="2">
        <v>0</v>
      </c>
      <c r="F1679" s="2">
        <v>0</v>
      </c>
      <c r="G1679" s="3">
        <f>B1679/1000*C1679</f>
        <v>5636.0244600000005</v>
      </c>
      <c r="H1679" s="3">
        <f>ABS(C1679-ROUND(C1679,0))</f>
        <v>0.45999999999912689</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326451.09999999998</v>
      </c>
      <c r="D1680" s="2">
        <v>0</v>
      </c>
      <c r="E1680" s="2">
        <v>0</v>
      </c>
      <c r="F1680" s="2">
        <v>0</v>
      </c>
      <c r="G1680" s="3">
        <f t="shared" si="70"/>
        <v>32645.11</v>
      </c>
      <c r="H1680" s="3">
        <f t="shared" si="71"/>
        <v>9.9999999976716936E-2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11549.54</v>
      </c>
      <c r="D1682" s="2">
        <v>0</v>
      </c>
      <c r="E1682" s="2">
        <v>0</v>
      </c>
      <c r="F1682" s="2">
        <v>0</v>
      </c>
      <c r="G1682" s="3">
        <f t="shared" si="70"/>
        <v>1178.0530799999999</v>
      </c>
      <c r="H1682" s="3">
        <f t="shared" si="71"/>
        <v>0.45999999999912689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314901.56</v>
      </c>
      <c r="D1684" s="2">
        <v>0</v>
      </c>
      <c r="E1684" s="2">
        <v>0</v>
      </c>
      <c r="F1684" s="2">
        <v>0</v>
      </c>
      <c r="G1684" s="3">
        <f>B1684/1000*C1684</f>
        <v>32749.76224</v>
      </c>
      <c r="H1684" s="3">
        <f>ABS(C1684-ROUND(C1684,0))</f>
        <v>0.44000000000232831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37148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1236181.23</v>
      </c>
      <c r="I17" s="275">
        <f>'PR-RAS'!E6</f>
        <v>940842.4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529330.3600000001</v>
      </c>
      <c r="I18" s="275">
        <f>'PR-RAS'!E152</f>
        <v>463452.63</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127532.37000000011</v>
      </c>
      <c r="I20" s="275">
        <f>'PR-RAS'!E650</f>
        <v>241452.45000000007</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1485251.11</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1023058.2800000003</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696607.18</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326451.09999999998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8" zoomScale="130" zoomScaleNormal="130" workbookViewId="0">
      <selection activeCell="E856" sqref="E8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1236181.23</v>
      </c>
      <c r="E6" s="60">
        <f>E7+E43+E49+E82+E106+E125+E134+E140</f>
        <v>940842.4</v>
      </c>
      <c r="F6" s="45">
        <f t="shared" ref="F6:F132" si="0">IF(D6&lt;&gt;0,IF(E6/D6&gt;=100,"&gt;&gt;100",E6/D6*100),"-")</f>
        <v>76.108775733473962</v>
      </c>
    </row>
    <row r="7" spans="1:24" ht="12.75" customHeight="1" x14ac:dyDescent="0.2">
      <c r="A7" s="63">
        <v>61</v>
      </c>
      <c r="B7" s="220" t="s">
        <v>17</v>
      </c>
      <c r="C7" s="247" t="s">
        <v>18</v>
      </c>
      <c r="D7" s="60">
        <f>D8+D17+D23+D29+D36+D39</f>
        <v>384738.99000000005</v>
      </c>
      <c r="E7" s="60">
        <f>E8+E17+E23+E29+E36+E39</f>
        <v>473307.37</v>
      </c>
      <c r="F7" s="45">
        <f t="shared" si="0"/>
        <v>123.02038064818954</v>
      </c>
    </row>
    <row r="8" spans="1:24" ht="12.75" customHeight="1" x14ac:dyDescent="0.2">
      <c r="A8" s="63">
        <v>611</v>
      </c>
      <c r="B8" s="220" t="s">
        <v>19</v>
      </c>
      <c r="C8" s="247" t="s">
        <v>20</v>
      </c>
      <c r="D8" s="60">
        <f>SUM(D9:D14)-D15-D16</f>
        <v>367735.53</v>
      </c>
      <c r="E8" s="60">
        <f>SUM(E9:E14)-E15-E16</f>
        <v>463660.6</v>
      </c>
      <c r="F8" s="45">
        <f t="shared" si="0"/>
        <v>126.08534182160749</v>
      </c>
    </row>
    <row r="9" spans="1:24" ht="12.75" customHeight="1" x14ac:dyDescent="0.2">
      <c r="A9" s="63">
        <v>6111</v>
      </c>
      <c r="B9" s="65" t="s">
        <v>21</v>
      </c>
      <c r="C9" s="247" t="s">
        <v>22</v>
      </c>
      <c r="D9" s="194">
        <v>367735.53</v>
      </c>
      <c r="E9" s="194">
        <v>463660.6</v>
      </c>
      <c r="F9" s="45">
        <f t="shared" si="0"/>
        <v>126.08534182160749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14448.59</v>
      </c>
      <c r="E23" s="60">
        <f t="shared" si="2"/>
        <v>6242.32</v>
      </c>
      <c r="F23" s="45">
        <f t="shared" si="0"/>
        <v>43.203662087442439</v>
      </c>
    </row>
    <row r="24" spans="1:6" ht="12.75" customHeight="1" x14ac:dyDescent="0.2">
      <c r="A24" s="63">
        <v>6131</v>
      </c>
      <c r="B24" s="65" t="s">
        <v>51</v>
      </c>
      <c r="C24" s="247" t="s">
        <v>52</v>
      </c>
      <c r="D24" s="194">
        <v>0</v>
      </c>
      <c r="E24" s="194">
        <v>1123.79</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14448.59</v>
      </c>
      <c r="E27" s="194">
        <v>5118.53</v>
      </c>
      <c r="F27" s="45">
        <f t="shared" si="0"/>
        <v>35.425809715688516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2554.87</v>
      </c>
      <c r="E29" s="60">
        <f>SUM(E30:E35)</f>
        <v>3404.45</v>
      </c>
      <c r="F29" s="45">
        <f t="shared" si="0"/>
        <v>133.25335535663262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2554.87</v>
      </c>
      <c r="E31" s="194">
        <v>3404.45</v>
      </c>
      <c r="F31" s="45">
        <f t="shared" si="0"/>
        <v>133.25335535663262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767029.91999999993</v>
      </c>
      <c r="E49" s="60">
        <f>E50+E53+E58+E61+E64+E68+E71+E74+E77</f>
        <v>408086.28</v>
      </c>
      <c r="F49" s="45">
        <f t="shared" si="0"/>
        <v>53.203436966318087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484479.24</v>
      </c>
      <c r="E58" s="60">
        <f t="shared" si="9"/>
        <v>116114.76</v>
      </c>
      <c r="F58" s="45">
        <f t="shared" si="0"/>
        <v>23.966921678625486</v>
      </c>
    </row>
    <row r="59" spans="1:6" ht="24" x14ac:dyDescent="0.2">
      <c r="A59" s="63">
        <v>6331</v>
      </c>
      <c r="B59" s="65" t="s">
        <v>121</v>
      </c>
      <c r="C59" s="247" t="s">
        <v>122</v>
      </c>
      <c r="D59" s="194">
        <v>184479.24</v>
      </c>
      <c r="E59" s="194">
        <v>116114.76</v>
      </c>
      <c r="F59" s="45">
        <f t="shared" si="0"/>
        <v>62.941911512645</v>
      </c>
    </row>
    <row r="60" spans="1:6" ht="24" x14ac:dyDescent="0.2">
      <c r="A60" s="63">
        <v>6332</v>
      </c>
      <c r="B60" s="65" t="s">
        <v>123</v>
      </c>
      <c r="C60" s="247" t="s">
        <v>124</v>
      </c>
      <c r="D60" s="194">
        <v>300000</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282550.68</v>
      </c>
      <c r="E64" s="60">
        <f>SUM(E65:E67)</f>
        <v>291971.52</v>
      </c>
      <c r="F64" s="45">
        <f t="shared" si="0"/>
        <v>103.3342124676536</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282550.68</v>
      </c>
      <c r="E67" s="192">
        <v>291971.52</v>
      </c>
      <c r="F67" s="71">
        <f t="shared" si="0"/>
        <v>103.3342124676536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13624.050000000001</v>
      </c>
      <c r="E82" s="60">
        <f t="shared" si="15"/>
        <v>11724.470000000001</v>
      </c>
      <c r="F82" s="45">
        <f t="shared" si="0"/>
        <v>86.057156278786422</v>
      </c>
    </row>
    <row r="83" spans="1:6" ht="12.75" customHeight="1" x14ac:dyDescent="0.2">
      <c r="A83" s="63">
        <v>641</v>
      </c>
      <c r="B83" s="64" t="s">
        <v>169</v>
      </c>
      <c r="C83" s="247" t="s">
        <v>170</v>
      </c>
      <c r="D83" s="60">
        <f t="shared" ref="D83:E83" si="16">SUM(D84:D90)</f>
        <v>0.28999999999999998</v>
      </c>
      <c r="E83" s="60">
        <f t="shared" si="16"/>
        <v>0.1</v>
      </c>
      <c r="F83" s="45">
        <f t="shared" si="0"/>
        <v>34.482758620689658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0.28999999999999998</v>
      </c>
      <c r="E85" s="194">
        <v>0.1</v>
      </c>
      <c r="F85" s="45">
        <f t="shared" si="0"/>
        <v>34.482758620689658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13623.76</v>
      </c>
      <c r="E91" s="60">
        <f t="shared" si="17"/>
        <v>11724.37</v>
      </c>
      <c r="F91" s="45">
        <f t="shared" si="0"/>
        <v>86.058254108997815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13623.76</v>
      </c>
      <c r="E93" s="194">
        <v>11724.37</v>
      </c>
      <c r="F93" s="45">
        <f t="shared" si="0"/>
        <v>86.058254108997815</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70788.27</v>
      </c>
      <c r="E106" s="60">
        <f>E107+E112+E120+E124</f>
        <v>47724.28</v>
      </c>
      <c r="F106" s="45">
        <f t="shared" si="0"/>
        <v>67.418344875499841</v>
      </c>
    </row>
    <row r="107" spans="1:6" ht="12.75" customHeight="1" x14ac:dyDescent="0.2">
      <c r="A107" s="63">
        <v>651</v>
      </c>
      <c r="B107" s="64" t="s">
        <v>217</v>
      </c>
      <c r="C107" s="247" t="s">
        <v>218</v>
      </c>
      <c r="D107" s="60">
        <f t="shared" ref="D107:E107" si="19">SUM(D108:D111)</f>
        <v>34514.400000000001</v>
      </c>
      <c r="E107" s="60">
        <f t="shared" si="19"/>
        <v>34508.480000000003</v>
      </c>
      <c r="F107" s="45">
        <f t="shared" si="0"/>
        <v>99.982847738914785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8.7899999999999991</v>
      </c>
      <c r="E110" s="194">
        <v>2.87</v>
      </c>
      <c r="F110" s="45">
        <f t="shared" si="0"/>
        <v>32.650739476678048</v>
      </c>
    </row>
    <row r="111" spans="1:6" ht="12.75" customHeight="1" x14ac:dyDescent="0.2">
      <c r="A111" s="63">
        <v>6514</v>
      </c>
      <c r="B111" s="64" t="s">
        <v>225</v>
      </c>
      <c r="C111" s="247" t="s">
        <v>226</v>
      </c>
      <c r="D111" s="194">
        <v>34505.61</v>
      </c>
      <c r="E111" s="194">
        <v>34505.61</v>
      </c>
      <c r="F111" s="45">
        <f t="shared" si="0"/>
        <v>100</v>
      </c>
    </row>
    <row r="112" spans="1:6" ht="12.75" customHeight="1" x14ac:dyDescent="0.2">
      <c r="A112" s="63">
        <v>652</v>
      </c>
      <c r="B112" s="64" t="s">
        <v>227</v>
      </c>
      <c r="C112" s="247" t="s">
        <v>228</v>
      </c>
      <c r="D112" s="60">
        <f t="shared" ref="D112:E112" si="20">SUM(D113:D119)</f>
        <v>289.01</v>
      </c>
      <c r="E112" s="60">
        <f t="shared" si="20"/>
        <v>223.07000000000002</v>
      </c>
      <c r="F112" s="45">
        <f t="shared" si="0"/>
        <v>77.18418047818416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66.459999999999994</v>
      </c>
      <c r="E114" s="194">
        <v>2.52</v>
      </c>
      <c r="F114" s="45">
        <f t="shared" si="0"/>
        <v>3.7917544387601567</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222.55</v>
      </c>
      <c r="E117" s="194">
        <v>220.55</v>
      </c>
      <c r="F117" s="45">
        <f t="shared" si="0"/>
        <v>99.101325544821378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35984.86</v>
      </c>
      <c r="E120" s="60">
        <f t="shared" si="21"/>
        <v>12992.73</v>
      </c>
      <c r="F120" s="45">
        <f t="shared" si="0"/>
        <v>36.10610128815285</v>
      </c>
    </row>
    <row r="121" spans="1:6" ht="12.75" customHeight="1" x14ac:dyDescent="0.2">
      <c r="A121" s="63">
        <v>6531</v>
      </c>
      <c r="B121" s="64" t="s">
        <v>245</v>
      </c>
      <c r="C121" s="247" t="s">
        <v>246</v>
      </c>
      <c r="D121" s="194">
        <v>4290.37</v>
      </c>
      <c r="E121" s="194">
        <v>1259.74</v>
      </c>
      <c r="F121" s="45">
        <f t="shared" si="0"/>
        <v>29.362036374485186</v>
      </c>
    </row>
    <row r="122" spans="1:6" ht="12.75" customHeight="1" x14ac:dyDescent="0.2">
      <c r="A122" s="63">
        <v>6532</v>
      </c>
      <c r="B122" s="64" t="s">
        <v>247</v>
      </c>
      <c r="C122" s="247" t="s">
        <v>248</v>
      </c>
      <c r="D122" s="194">
        <v>31694.49</v>
      </c>
      <c r="E122" s="194">
        <v>11732.99</v>
      </c>
      <c r="F122" s="45">
        <f t="shared" si="0"/>
        <v>37.019021287296304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529330.3600000001</v>
      </c>
      <c r="E152" s="60">
        <f>E153+E164+E202+E221+E230+E262+E273</f>
        <v>463452.63</v>
      </c>
      <c r="F152" s="45">
        <f t="shared" si="26"/>
        <v>87.554515104706994</v>
      </c>
    </row>
    <row r="153" spans="1:6" ht="12.75" customHeight="1" x14ac:dyDescent="0.2">
      <c r="A153" s="63">
        <v>31</v>
      </c>
      <c r="B153" s="64" t="s">
        <v>308</v>
      </c>
      <c r="C153" s="247" t="s">
        <v>309</v>
      </c>
      <c r="D153" s="60">
        <f t="shared" ref="D153:E153" si="30">D154+D159+D160</f>
        <v>162395.58000000002</v>
      </c>
      <c r="E153" s="60">
        <f t="shared" si="30"/>
        <v>155498.09</v>
      </c>
      <c r="F153" s="45">
        <f t="shared" si="26"/>
        <v>95.752661494851026</v>
      </c>
    </row>
    <row r="154" spans="1:6" ht="12.75" customHeight="1" x14ac:dyDescent="0.2">
      <c r="A154" s="63">
        <v>311</v>
      </c>
      <c r="B154" s="64" t="s">
        <v>310</v>
      </c>
      <c r="C154" s="247" t="s">
        <v>311</v>
      </c>
      <c r="D154" s="60">
        <f t="shared" ref="D154:E154" si="31">SUM(D155:D158)</f>
        <v>112366.05</v>
      </c>
      <c r="E154" s="60">
        <f t="shared" si="31"/>
        <v>104418.42</v>
      </c>
      <c r="F154" s="45">
        <f t="shared" si="26"/>
        <v>92.927018436618525</v>
      </c>
    </row>
    <row r="155" spans="1:6" ht="12.75" customHeight="1" x14ac:dyDescent="0.2">
      <c r="A155" s="63">
        <v>3111</v>
      </c>
      <c r="B155" s="64" t="s">
        <v>312</v>
      </c>
      <c r="C155" s="247" t="s">
        <v>313</v>
      </c>
      <c r="D155" s="194">
        <v>112366.05</v>
      </c>
      <c r="E155" s="194">
        <v>104418.42</v>
      </c>
      <c r="F155" s="45">
        <f t="shared" si="26"/>
        <v>92.927018436618525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3455.19</v>
      </c>
      <c r="E159" s="194">
        <v>5521</v>
      </c>
      <c r="F159" s="45">
        <f t="shared" si="26"/>
        <v>159.78860786237513</v>
      </c>
    </row>
    <row r="160" spans="1:6" ht="12.75" customHeight="1" x14ac:dyDescent="0.2">
      <c r="A160" s="63">
        <v>313</v>
      </c>
      <c r="B160" s="65" t="s">
        <v>322</v>
      </c>
      <c r="C160" s="247" t="s">
        <v>323</v>
      </c>
      <c r="D160" s="60">
        <f t="shared" ref="D160:E160" si="32">SUM(D161:D163)</f>
        <v>46574.34</v>
      </c>
      <c r="E160" s="60">
        <f t="shared" si="32"/>
        <v>45558.67</v>
      </c>
      <c r="F160" s="45">
        <f t="shared" si="26"/>
        <v>97.819249827265409</v>
      </c>
    </row>
    <row r="161" spans="1:6" ht="12.75" customHeight="1" x14ac:dyDescent="0.2">
      <c r="A161" s="63">
        <v>3131</v>
      </c>
      <c r="B161" s="65" t="s">
        <v>324</v>
      </c>
      <c r="C161" s="247" t="s">
        <v>325</v>
      </c>
      <c r="D161" s="194">
        <v>24458.41</v>
      </c>
      <c r="E161" s="194">
        <v>24317.3</v>
      </c>
      <c r="F161" s="45">
        <f t="shared" si="26"/>
        <v>99.423061433674548</v>
      </c>
    </row>
    <row r="162" spans="1:6" ht="12.75" customHeight="1" x14ac:dyDescent="0.2">
      <c r="A162" s="63">
        <v>3132</v>
      </c>
      <c r="B162" s="65" t="s">
        <v>326</v>
      </c>
      <c r="C162" s="247" t="s">
        <v>327</v>
      </c>
      <c r="D162" s="194">
        <v>22115.93</v>
      </c>
      <c r="E162" s="194">
        <v>21241.37</v>
      </c>
      <c r="F162" s="45">
        <f t="shared" si="26"/>
        <v>96.045565345884171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134399.98000000001</v>
      </c>
      <c r="E164" s="60">
        <f>E165+E170+E178+E188+E189+E194</f>
        <v>40956.850000000006</v>
      </c>
      <c r="F164" s="45">
        <f t="shared" si="26"/>
        <v>30.473851260989772</v>
      </c>
    </row>
    <row r="165" spans="1:6" ht="12.75" customHeight="1" x14ac:dyDescent="0.2">
      <c r="A165" s="63">
        <v>321</v>
      </c>
      <c r="B165" s="64" t="s">
        <v>332</v>
      </c>
      <c r="C165" s="247" t="s">
        <v>333</v>
      </c>
      <c r="D165" s="60">
        <f t="shared" ref="D165:E165" si="33">SUM(D166:D169)</f>
        <v>4731.3499999999995</v>
      </c>
      <c r="E165" s="60">
        <f t="shared" si="33"/>
        <v>3319.58</v>
      </c>
      <c r="F165" s="45">
        <f t="shared" si="26"/>
        <v>70.161370433385827</v>
      </c>
    </row>
    <row r="166" spans="1:6" ht="12.75" customHeight="1" x14ac:dyDescent="0.2">
      <c r="A166" s="63">
        <v>3211</v>
      </c>
      <c r="B166" s="64" t="s">
        <v>334</v>
      </c>
      <c r="C166" s="247" t="s">
        <v>335</v>
      </c>
      <c r="D166" s="194">
        <v>580</v>
      </c>
      <c r="E166" s="194">
        <v>218</v>
      </c>
      <c r="F166" s="45">
        <f t="shared" si="26"/>
        <v>37.586206896551722</v>
      </c>
    </row>
    <row r="167" spans="1:6" ht="12.75" customHeight="1" x14ac:dyDescent="0.2">
      <c r="A167" s="63">
        <v>3212</v>
      </c>
      <c r="B167" s="64" t="s">
        <v>336</v>
      </c>
      <c r="C167" s="247" t="s">
        <v>337</v>
      </c>
      <c r="D167" s="194">
        <v>2107.7399999999998</v>
      </c>
      <c r="E167" s="194">
        <v>1834.08</v>
      </c>
      <c r="F167" s="45">
        <f t="shared" si="26"/>
        <v>87.016425175780697</v>
      </c>
    </row>
    <row r="168" spans="1:6" ht="12.75" customHeight="1" x14ac:dyDescent="0.2">
      <c r="A168" s="63">
        <v>3213</v>
      </c>
      <c r="B168" s="64" t="s">
        <v>338</v>
      </c>
      <c r="C168" s="247" t="s">
        <v>339</v>
      </c>
      <c r="D168" s="194">
        <v>467.5</v>
      </c>
      <c r="E168" s="194"/>
      <c r="F168" s="45">
        <f t="shared" si="26"/>
        <v>0</v>
      </c>
    </row>
    <row r="169" spans="1:6" ht="12.75" customHeight="1" x14ac:dyDescent="0.2">
      <c r="A169" s="63">
        <v>3214</v>
      </c>
      <c r="B169" s="64" t="s">
        <v>340</v>
      </c>
      <c r="C169" s="247" t="s">
        <v>341</v>
      </c>
      <c r="D169" s="194">
        <v>1576.11</v>
      </c>
      <c r="E169" s="194">
        <v>1267.5</v>
      </c>
      <c r="F169" s="45">
        <f t="shared" si="26"/>
        <v>80.419513866417958</v>
      </c>
    </row>
    <row r="170" spans="1:6" ht="12.75" customHeight="1" x14ac:dyDescent="0.2">
      <c r="A170" s="63">
        <v>322</v>
      </c>
      <c r="B170" s="64" t="s">
        <v>342</v>
      </c>
      <c r="C170" s="247" t="s">
        <v>343</v>
      </c>
      <c r="D170" s="60">
        <f t="shared" ref="D170:E170" si="34">SUM(D171:D177)</f>
        <v>18800.580000000002</v>
      </c>
      <c r="E170" s="60">
        <f t="shared" si="34"/>
        <v>8879.24</v>
      </c>
      <c r="F170" s="45">
        <f t="shared" si="26"/>
        <v>47.228542949206883</v>
      </c>
    </row>
    <row r="171" spans="1:6" ht="12.75" customHeight="1" x14ac:dyDescent="0.2">
      <c r="A171" s="63">
        <v>3221</v>
      </c>
      <c r="B171" s="64" t="s">
        <v>344</v>
      </c>
      <c r="C171" s="247" t="s">
        <v>345</v>
      </c>
      <c r="D171" s="194">
        <v>4337.63</v>
      </c>
      <c r="E171" s="194">
        <v>1619.75</v>
      </c>
      <c r="F171" s="45">
        <f t="shared" si="26"/>
        <v>37.34182030279208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7762.69</v>
      </c>
      <c r="E173" s="194">
        <v>7224.14</v>
      </c>
      <c r="F173" s="45">
        <f t="shared" si="26"/>
        <v>93.062327620966457</v>
      </c>
    </row>
    <row r="174" spans="1:6" ht="12.75" customHeight="1" x14ac:dyDescent="0.2">
      <c r="A174" s="63">
        <v>3224</v>
      </c>
      <c r="B174" s="65" t="s">
        <v>350</v>
      </c>
      <c r="C174" s="247" t="s">
        <v>351</v>
      </c>
      <c r="D174" s="194">
        <v>6700.26</v>
      </c>
      <c r="E174" s="194">
        <v>18.45</v>
      </c>
      <c r="F174" s="45">
        <f t="shared" si="26"/>
        <v>0.27536244862139675</v>
      </c>
    </row>
    <row r="175" spans="1:6" ht="12.75" customHeight="1" x14ac:dyDescent="0.2">
      <c r="A175" s="63">
        <v>3225</v>
      </c>
      <c r="B175" s="65" t="s">
        <v>352</v>
      </c>
      <c r="C175" s="247" t="s">
        <v>353</v>
      </c>
      <c r="D175" s="194">
        <v>0</v>
      </c>
      <c r="E175" s="194">
        <v>16.899999999999999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106127.34000000003</v>
      </c>
      <c r="E178" s="60">
        <f t="shared" si="35"/>
        <v>23967.34</v>
      </c>
      <c r="F178" s="45">
        <f t="shared" si="26"/>
        <v>22.583568004248473</v>
      </c>
    </row>
    <row r="179" spans="1:6" ht="12.75" customHeight="1" x14ac:dyDescent="0.2">
      <c r="A179" s="63">
        <v>3231</v>
      </c>
      <c r="B179" s="65" t="s">
        <v>360</v>
      </c>
      <c r="C179" s="247" t="s">
        <v>361</v>
      </c>
      <c r="D179" s="194">
        <v>1112.6099999999999</v>
      </c>
      <c r="E179" s="194">
        <v>260.61</v>
      </c>
      <c r="F179" s="45">
        <f t="shared" si="26"/>
        <v>23.423301965648342</v>
      </c>
    </row>
    <row r="180" spans="1:6" ht="12.75" customHeight="1" x14ac:dyDescent="0.2">
      <c r="A180" s="63">
        <v>3232</v>
      </c>
      <c r="B180" s="65" t="s">
        <v>362</v>
      </c>
      <c r="C180" s="247" t="s">
        <v>363</v>
      </c>
      <c r="D180" s="194">
        <v>66621.960000000006</v>
      </c>
      <c r="E180" s="194">
        <v>768</v>
      </c>
      <c r="F180" s="45">
        <f t="shared" si="26"/>
        <v>1.1527730496070663</v>
      </c>
    </row>
    <row r="181" spans="1:6" ht="12.75" customHeight="1" x14ac:dyDescent="0.2">
      <c r="A181" s="63">
        <v>3233</v>
      </c>
      <c r="B181" s="65" t="s">
        <v>364</v>
      </c>
      <c r="C181" s="247" t="s">
        <v>365</v>
      </c>
      <c r="D181" s="194">
        <v>3842.44</v>
      </c>
      <c r="E181" s="194">
        <v>2770.68</v>
      </c>
      <c r="F181" s="45">
        <f t="shared" si="26"/>
        <v>72.107306815461001</v>
      </c>
    </row>
    <row r="182" spans="1:6" ht="12.75" customHeight="1" x14ac:dyDescent="0.2">
      <c r="A182" s="63">
        <v>3234</v>
      </c>
      <c r="B182" s="65" t="s">
        <v>366</v>
      </c>
      <c r="C182" s="247" t="s">
        <v>367</v>
      </c>
      <c r="D182" s="194">
        <v>4393.66</v>
      </c>
      <c r="E182" s="194">
        <v>4927.0200000000004</v>
      </c>
      <c r="F182" s="45">
        <f t="shared" si="26"/>
        <v>112.13930982370053</v>
      </c>
    </row>
    <row r="183" spans="1:6" ht="12.75" customHeight="1" x14ac:dyDescent="0.2">
      <c r="A183" s="63">
        <v>3235</v>
      </c>
      <c r="B183" s="64" t="s">
        <v>368</v>
      </c>
      <c r="C183" s="247" t="s">
        <v>369</v>
      </c>
      <c r="D183" s="194">
        <v>1200</v>
      </c>
      <c r="E183" s="194">
        <v>0</v>
      </c>
      <c r="F183" s="45">
        <f t="shared" si="26"/>
        <v>0</v>
      </c>
    </row>
    <row r="184" spans="1:6" ht="12.75" customHeight="1" x14ac:dyDescent="0.2">
      <c r="A184" s="63">
        <v>3236</v>
      </c>
      <c r="B184" s="64" t="s">
        <v>370</v>
      </c>
      <c r="C184" s="247" t="s">
        <v>371</v>
      </c>
      <c r="D184" s="194">
        <v>1482.85</v>
      </c>
      <c r="E184" s="194">
        <v>882.95</v>
      </c>
      <c r="F184" s="45">
        <f t="shared" si="26"/>
        <v>59.544121118117147</v>
      </c>
    </row>
    <row r="185" spans="1:6" ht="12.75" customHeight="1" x14ac:dyDescent="0.2">
      <c r="A185" s="63">
        <v>3237</v>
      </c>
      <c r="B185" s="64" t="s">
        <v>372</v>
      </c>
      <c r="C185" s="247" t="s">
        <v>373</v>
      </c>
      <c r="D185" s="194">
        <v>8129.25</v>
      </c>
      <c r="E185" s="194">
        <v>2745.96</v>
      </c>
      <c r="F185" s="45">
        <f t="shared" si="26"/>
        <v>33.778761878402072</v>
      </c>
    </row>
    <row r="186" spans="1:6" ht="12.75" customHeight="1" x14ac:dyDescent="0.2">
      <c r="A186" s="63">
        <v>3238</v>
      </c>
      <c r="B186" s="64" t="s">
        <v>374</v>
      </c>
      <c r="C186" s="247" t="s">
        <v>375</v>
      </c>
      <c r="D186" s="194">
        <v>5940.22</v>
      </c>
      <c r="E186" s="194">
        <v>5746.87</v>
      </c>
      <c r="F186" s="45">
        <f t="shared" si="26"/>
        <v>96.745070047910673</v>
      </c>
    </row>
    <row r="187" spans="1:6" ht="12.75" customHeight="1" x14ac:dyDescent="0.2">
      <c r="A187" s="63">
        <v>3239</v>
      </c>
      <c r="B187" s="64" t="s">
        <v>376</v>
      </c>
      <c r="C187" s="247" t="s">
        <v>377</v>
      </c>
      <c r="D187" s="194">
        <v>13404.35</v>
      </c>
      <c r="E187" s="194">
        <v>5865.25</v>
      </c>
      <c r="F187" s="45">
        <f t="shared" si="26"/>
        <v>43.756317911722689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4740.71</v>
      </c>
      <c r="E194" s="60">
        <f t="shared" si="36"/>
        <v>4790.6900000000005</v>
      </c>
      <c r="F194" s="45">
        <f t="shared" si="26"/>
        <v>101.05427246129801</v>
      </c>
    </row>
    <row r="195" spans="1:6" ht="12.75" customHeight="1" x14ac:dyDescent="0.2">
      <c r="A195" s="63">
        <v>3291</v>
      </c>
      <c r="B195" s="183" t="s">
        <v>392</v>
      </c>
      <c r="C195" s="247" t="s">
        <v>393</v>
      </c>
      <c r="D195" s="194">
        <v>0</v>
      </c>
      <c r="E195" s="194">
        <v>2164.64</v>
      </c>
      <c r="F195" s="45" t="str">
        <f t="shared" si="26"/>
        <v>-</v>
      </c>
    </row>
    <row r="196" spans="1:6" ht="12.75" customHeight="1" x14ac:dyDescent="0.2">
      <c r="A196" s="63">
        <v>3292</v>
      </c>
      <c r="B196" s="64" t="s">
        <v>394</v>
      </c>
      <c r="C196" s="247" t="s">
        <v>395</v>
      </c>
      <c r="D196" s="194">
        <v>1093.1099999999999</v>
      </c>
      <c r="E196" s="194">
        <v>1099.02</v>
      </c>
      <c r="F196" s="45">
        <f t="shared" si="26"/>
        <v>100.54065922002363</v>
      </c>
    </row>
    <row r="197" spans="1:6" ht="12.75" customHeight="1" x14ac:dyDescent="0.2">
      <c r="A197" s="63">
        <v>3293</v>
      </c>
      <c r="B197" s="64" t="s">
        <v>396</v>
      </c>
      <c r="C197" s="247" t="s">
        <v>397</v>
      </c>
      <c r="D197" s="194">
        <v>2014.45</v>
      </c>
      <c r="E197" s="194">
        <v>1252.5</v>
      </c>
      <c r="F197" s="45">
        <f t="shared" si="26"/>
        <v>62.175779989575318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465.57</v>
      </c>
      <c r="E199" s="194">
        <v>242.85</v>
      </c>
      <c r="F199" s="45">
        <f t="shared" si="26"/>
        <v>52.161866099619822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1167.58</v>
      </c>
      <c r="E201" s="194">
        <v>31.68</v>
      </c>
      <c r="F201" s="45">
        <f t="shared" si="26"/>
        <v>2.7133044416656675</v>
      </c>
    </row>
    <row r="202" spans="1:6" ht="12.75" customHeight="1" x14ac:dyDescent="0.2">
      <c r="A202" s="63">
        <v>34</v>
      </c>
      <c r="B202" s="183" t="s">
        <v>406</v>
      </c>
      <c r="C202" s="247" t="s">
        <v>407</v>
      </c>
      <c r="D202" s="60">
        <f t="shared" ref="D202:E202" si="37">D203+D208+D216</f>
        <v>596.17999999999995</v>
      </c>
      <c r="E202" s="60">
        <f t="shared" si="37"/>
        <v>563.59</v>
      </c>
      <c r="F202" s="45">
        <f t="shared" si="26"/>
        <v>94.533530141903469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291.91000000000003</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291.91000000000003</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596.17999999999995</v>
      </c>
      <c r="E216" s="60">
        <f t="shared" si="40"/>
        <v>271.68</v>
      </c>
      <c r="F216" s="45">
        <f t="shared" si="26"/>
        <v>45.57012982656245</v>
      </c>
    </row>
    <row r="217" spans="1:6" ht="12.75" customHeight="1" x14ac:dyDescent="0.2">
      <c r="A217" s="63">
        <v>3431</v>
      </c>
      <c r="B217" s="182" t="s">
        <v>436</v>
      </c>
      <c r="C217" s="247" t="s">
        <v>437</v>
      </c>
      <c r="D217" s="194">
        <v>487.02</v>
      </c>
      <c r="E217" s="194">
        <v>54.24</v>
      </c>
      <c r="F217" s="45">
        <f t="shared" si="26"/>
        <v>11.137119625477395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68.87</v>
      </c>
      <c r="E219" s="194">
        <v>217.44</v>
      </c>
      <c r="F219" s="45">
        <f t="shared" si="26"/>
        <v>315.7252795121243</v>
      </c>
    </row>
    <row r="220" spans="1:6" ht="12.75" customHeight="1" x14ac:dyDescent="0.2">
      <c r="A220" s="63">
        <v>3434</v>
      </c>
      <c r="B220" s="65" t="s">
        <v>442</v>
      </c>
      <c r="C220" s="247" t="s">
        <v>443</v>
      </c>
      <c r="D220" s="194">
        <v>40.29</v>
      </c>
      <c r="E220" s="194"/>
      <c r="F220" s="45">
        <f t="shared" si="26"/>
        <v>0</v>
      </c>
    </row>
    <row r="221" spans="1:6" ht="12.75" customHeight="1" x14ac:dyDescent="0.2">
      <c r="A221" s="63">
        <v>35</v>
      </c>
      <c r="B221" s="65" t="s">
        <v>444</v>
      </c>
      <c r="C221" s="247" t="s">
        <v>445</v>
      </c>
      <c r="D221" s="60">
        <f t="shared" ref="D221:E221" si="41">D222+D225+D229</f>
        <v>8613.32</v>
      </c>
      <c r="E221" s="60">
        <f t="shared" si="41"/>
        <v>19287.57</v>
      </c>
      <c r="F221" s="45">
        <f t="shared" si="26"/>
        <v>223.9272429214287</v>
      </c>
    </row>
    <row r="222" spans="1:6" ht="24" x14ac:dyDescent="0.2">
      <c r="A222" s="63">
        <v>351</v>
      </c>
      <c r="B222" s="65" t="s">
        <v>446</v>
      </c>
      <c r="C222" s="247" t="s">
        <v>447</v>
      </c>
      <c r="D222" s="60">
        <f t="shared" ref="D222:E222" si="42">SUM(D223:D224)</f>
        <v>8613.32</v>
      </c>
      <c r="E222" s="60">
        <f t="shared" si="42"/>
        <v>19287.57</v>
      </c>
      <c r="F222" s="45">
        <f t="shared" si="26"/>
        <v>223.9272429214287</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8613.32</v>
      </c>
      <c r="E224" s="194">
        <v>19287.57</v>
      </c>
      <c r="F224" s="45">
        <f t="shared" si="26"/>
        <v>223.9272429214287</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117453.94</v>
      </c>
      <c r="E230" s="60">
        <f>E231+E234+E237+E242+E246+E250+E254+E257</f>
        <v>155053.59999999998</v>
      </c>
      <c r="F230" s="45">
        <f t="shared" ref="F230:F245" si="44">IF(D230&lt;&gt;0,IF(E230/D230&gt;=100,"&gt;&gt;100",E230/D230*100),"-")</f>
        <v>132.01225944399991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17943.72</v>
      </c>
      <c r="E237" s="60">
        <f t="shared" si="47"/>
        <v>0</v>
      </c>
      <c r="F237" s="45">
        <f t="shared" si="44"/>
        <v>0</v>
      </c>
    </row>
    <row r="238" spans="1:6" ht="12" x14ac:dyDescent="0.2">
      <c r="A238" s="63">
        <v>3631</v>
      </c>
      <c r="B238" s="65" t="s">
        <v>478</v>
      </c>
      <c r="C238" s="247" t="s">
        <v>479</v>
      </c>
      <c r="D238" s="194">
        <v>17943.72</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15485.36</v>
      </c>
      <c r="E246" s="60">
        <f t="shared" si="48"/>
        <v>14495.36</v>
      </c>
      <c r="F246" s="45">
        <f t="shared" ref="F246:F249" si="49">IF(D246&lt;&gt;0,IF(E246/D246&gt;=100,"&gt;&gt;100",E246/D246*100),"-")</f>
        <v>93.606864806501108</v>
      </c>
    </row>
    <row r="247" spans="1:6" ht="12.75" customHeight="1" x14ac:dyDescent="0.2">
      <c r="A247" s="63" t="s">
        <v>493</v>
      </c>
      <c r="B247" s="64" t="s">
        <v>494</v>
      </c>
      <c r="C247" s="247" t="s">
        <v>493</v>
      </c>
      <c r="D247" s="194">
        <v>15485.36</v>
      </c>
      <c r="E247" s="194">
        <v>14495.36</v>
      </c>
      <c r="F247" s="45">
        <f t="shared" si="49"/>
        <v>93.606864806501108</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84024.86</v>
      </c>
      <c r="E250" s="60">
        <f t="shared" si="50"/>
        <v>140558.24</v>
      </c>
      <c r="F250" s="45">
        <f t="shared" ref="F250:F253" si="51">IF(D250&lt;&gt;0,IF(E250/D250&gt;=100,"&gt;&gt;100",E250/D250*100),"-")</f>
        <v>167.28173066875684</v>
      </c>
    </row>
    <row r="251" spans="1:6" ht="24" x14ac:dyDescent="0.2">
      <c r="A251" s="63">
        <v>3672</v>
      </c>
      <c r="B251" s="64" t="s">
        <v>501</v>
      </c>
      <c r="C251" s="247" t="s">
        <v>502</v>
      </c>
      <c r="D251" s="194">
        <v>84024.86</v>
      </c>
      <c r="E251" s="194">
        <v>140558.24</v>
      </c>
      <c r="F251" s="45">
        <f t="shared" si="51"/>
        <v>167.28173066875684</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27463.870000000003</v>
      </c>
      <c r="E262" s="60">
        <f t="shared" si="55"/>
        <v>29790.959999999999</v>
      </c>
      <c r="F262" s="45">
        <f t="shared" ref="F262:F268" si="56">IF(D262&lt;&gt;0,IF(E262/D262&gt;=100,"&gt;&gt;100",E262/D262*100),"-")</f>
        <v>108.47327780097997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27463.870000000003</v>
      </c>
      <c r="E269" s="60">
        <f t="shared" si="58"/>
        <v>29790.959999999999</v>
      </c>
      <c r="F269" s="45">
        <f t="shared" ref="F269:F272" si="59">IF(D269&lt;&gt;0,IF(E269/D269&gt;=100,"&gt;&gt;100",E269/D269*100),"-")</f>
        <v>108.47327780097997</v>
      </c>
    </row>
    <row r="270" spans="1:6" ht="12.75" customHeight="1" x14ac:dyDescent="0.2">
      <c r="A270" s="63">
        <v>3721</v>
      </c>
      <c r="B270" s="65" t="s">
        <v>533</v>
      </c>
      <c r="C270" s="247" t="s">
        <v>534</v>
      </c>
      <c r="D270" s="194">
        <v>13164.43</v>
      </c>
      <c r="E270" s="194">
        <v>27345.11</v>
      </c>
      <c r="F270" s="45">
        <f t="shared" si="59"/>
        <v>207.71966579639223</v>
      </c>
    </row>
    <row r="271" spans="1:6" ht="12.75" customHeight="1" x14ac:dyDescent="0.2">
      <c r="A271" s="63">
        <v>3722</v>
      </c>
      <c r="B271" s="65" t="s">
        <v>535</v>
      </c>
      <c r="C271" s="247" t="s">
        <v>536</v>
      </c>
      <c r="D271" s="194">
        <v>14299.44</v>
      </c>
      <c r="E271" s="194">
        <v>2445.85</v>
      </c>
      <c r="F271" s="45">
        <f t="shared" si="59"/>
        <v>17.104515981045409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78407.489999999991</v>
      </c>
      <c r="E273" s="60">
        <f t="shared" si="60"/>
        <v>62301.97</v>
      </c>
      <c r="F273" s="45">
        <f t="shared" ref="F273:F277" si="61">IF(D273&lt;&gt;0,IF(E273/D273&gt;=100,"&gt;&gt;100",E273/D273*100),"-")</f>
        <v>79.459207277263957</v>
      </c>
    </row>
    <row r="274" spans="1:6" ht="12.75" customHeight="1" x14ac:dyDescent="0.2">
      <c r="A274" s="63">
        <v>381</v>
      </c>
      <c r="B274" s="64" t="s">
        <v>541</v>
      </c>
      <c r="C274" s="247" t="s">
        <v>542</v>
      </c>
      <c r="D274" s="60">
        <f t="shared" ref="D274:E274" si="62">SUM(D275:D277)</f>
        <v>78407.489999999991</v>
      </c>
      <c r="E274" s="60">
        <f t="shared" si="62"/>
        <v>62301.97</v>
      </c>
      <c r="F274" s="45">
        <f t="shared" si="61"/>
        <v>79.459207277263957</v>
      </c>
    </row>
    <row r="275" spans="1:6" ht="12.75" customHeight="1" x14ac:dyDescent="0.2">
      <c r="A275" s="63">
        <v>3811</v>
      </c>
      <c r="B275" s="64" t="s">
        <v>543</v>
      </c>
      <c r="C275" s="247" t="s">
        <v>544</v>
      </c>
      <c r="D275" s="194">
        <v>78188.509999999995</v>
      </c>
      <c r="E275" s="194">
        <v>62301.97</v>
      </c>
      <c r="F275" s="45">
        <f t="shared" si="61"/>
        <v>79.681746077524693</v>
      </c>
    </row>
    <row r="276" spans="1:6" ht="12.75" customHeight="1" x14ac:dyDescent="0.2">
      <c r="A276" s="63">
        <v>3812</v>
      </c>
      <c r="B276" s="64" t="s">
        <v>545</v>
      </c>
      <c r="C276" s="247" t="s">
        <v>546</v>
      </c>
      <c r="D276" s="194">
        <v>218.98</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529330.3600000001</v>
      </c>
      <c r="E299" s="60">
        <f>E152-E297+E298</f>
        <v>463452.63</v>
      </c>
      <c r="F299" s="45">
        <f t="shared" si="68"/>
        <v>87.554515104706994</v>
      </c>
    </row>
    <row r="300" spans="1:6" ht="12.75" customHeight="1" x14ac:dyDescent="0.2">
      <c r="A300" s="63" t="s">
        <v>582</v>
      </c>
      <c r="B300" s="64" t="s">
        <v>593</v>
      </c>
      <c r="C300" s="247" t="s">
        <v>594</v>
      </c>
      <c r="D300" s="60">
        <f>IF(D6&gt;=D299,D6-D299,0)</f>
        <v>706850.86999999988</v>
      </c>
      <c r="E300" s="60">
        <f>IF(E6&gt;=E299,E6-E299,0)</f>
        <v>477389.77</v>
      </c>
      <c r="F300" s="45">
        <f t="shared" si="68"/>
        <v>67.537551449855343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6948538.4699999997</v>
      </c>
      <c r="E302" s="194">
        <v>5983975.4699999997</v>
      </c>
      <c r="F302" s="45">
        <f t="shared" si="68"/>
        <v>86.118476508916842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1774330.82</v>
      </c>
      <c r="E304" s="194">
        <v>1483434.61</v>
      </c>
      <c r="F304" s="45">
        <f t="shared" si="68"/>
        <v>83.605300278783417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400.2</v>
      </c>
      <c r="E308" s="60">
        <f t="shared" si="71"/>
        <v>723.48</v>
      </c>
      <c r="F308" s="45">
        <f t="shared" ref="F308:F428" si="72">IF(D308&lt;&gt;0,IF(E308/D308&gt;=100,"&gt;&gt;100",E308/D308*100),"-")</f>
        <v>180.77961019490257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400.2</v>
      </c>
      <c r="E321" s="60">
        <f t="shared" si="76"/>
        <v>723.48</v>
      </c>
      <c r="F321" s="45">
        <f t="shared" si="72"/>
        <v>180.77961019490257</v>
      </c>
    </row>
    <row r="322" spans="1:6" ht="12.75" customHeight="1" x14ac:dyDescent="0.2">
      <c r="A322" s="63">
        <v>721</v>
      </c>
      <c r="B322" s="64" t="s">
        <v>636</v>
      </c>
      <c r="C322" s="247" t="s">
        <v>637</v>
      </c>
      <c r="D322" s="60">
        <f t="shared" ref="D322:E322" si="77">SUM(D323:D326)</f>
        <v>400.2</v>
      </c>
      <c r="E322" s="60">
        <f t="shared" si="77"/>
        <v>723.48</v>
      </c>
      <c r="F322" s="45">
        <f t="shared" si="72"/>
        <v>180.77961019490257</v>
      </c>
    </row>
    <row r="323" spans="1:6" ht="12.75" customHeight="1" x14ac:dyDescent="0.2">
      <c r="A323" s="63">
        <v>7211</v>
      </c>
      <c r="B323" s="64" t="s">
        <v>638</v>
      </c>
      <c r="C323" s="247" t="s">
        <v>639</v>
      </c>
      <c r="D323" s="194">
        <v>400.2</v>
      </c>
      <c r="E323" s="194">
        <v>723.48</v>
      </c>
      <c r="F323" s="45">
        <f t="shared" si="72"/>
        <v>180.77961019490257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54321.37</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45109.18</v>
      </c>
      <c r="E373" s="60">
        <f t="shared" si="90"/>
        <v>0</v>
      </c>
      <c r="F373" s="45">
        <f t="shared" si="72"/>
        <v>0</v>
      </c>
    </row>
    <row r="374" spans="1:6" ht="12.75" customHeight="1" x14ac:dyDescent="0.2">
      <c r="A374" s="63">
        <v>421</v>
      </c>
      <c r="B374" s="64" t="s">
        <v>732</v>
      </c>
      <c r="C374" s="247" t="s">
        <v>733</v>
      </c>
      <c r="D374" s="60">
        <f t="shared" ref="D374:E374" si="91">SUM(D375:D378)</f>
        <v>41170</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41170</v>
      </c>
      <c r="E377" s="194"/>
      <c r="F377" s="45">
        <f t="shared" si="72"/>
        <v>0</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3939.1800000000003</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1551.18</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2388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9212.19</v>
      </c>
      <c r="E412" s="60">
        <f t="shared" si="100"/>
        <v>0</v>
      </c>
      <c r="F412" s="45">
        <f t="shared" si="72"/>
        <v>0</v>
      </c>
    </row>
    <row r="413" spans="1:6" ht="12.75" customHeight="1" x14ac:dyDescent="0.2">
      <c r="A413" s="63">
        <v>451</v>
      </c>
      <c r="B413" s="64" t="s">
        <v>785</v>
      </c>
      <c r="C413" s="247" t="s">
        <v>786</v>
      </c>
      <c r="D413" s="194">
        <v>9212.19</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723.48</v>
      </c>
      <c r="F417" s="45" t="str">
        <f t="shared" si="72"/>
        <v>-</v>
      </c>
    </row>
    <row r="418" spans="1:6" ht="12.75" customHeight="1" x14ac:dyDescent="0.2">
      <c r="A418" s="63" t="s">
        <v>582</v>
      </c>
      <c r="B418" s="64" t="s">
        <v>795</v>
      </c>
      <c r="C418" s="247" t="s">
        <v>796</v>
      </c>
      <c r="D418" s="60">
        <f t="shared" ref="D418:E418" si="102">IF(D360&gt;=D308,D360-D308,0)</f>
        <v>53921.170000000006</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8004887.2599999998</v>
      </c>
      <c r="E420" s="194">
        <v>7288745.3399999999</v>
      </c>
      <c r="F420" s="45">
        <f t="shared" si="72"/>
        <v>91.053691367041196</v>
      </c>
    </row>
    <row r="421" spans="1:6" ht="12.75" customHeight="1" x14ac:dyDescent="0.2">
      <c r="A421" s="63">
        <v>97</v>
      </c>
      <c r="B421" s="220" t="s">
        <v>801</v>
      </c>
      <c r="C421" s="247" t="s">
        <v>802</v>
      </c>
      <c r="D421" s="194">
        <v>9390.7900000000009</v>
      </c>
      <c r="E421" s="194">
        <v>6334.01</v>
      </c>
      <c r="F421" s="45">
        <f t="shared" si="72"/>
        <v>67.449170943019695</v>
      </c>
    </row>
    <row r="422" spans="1:6" ht="12.75" customHeight="1" x14ac:dyDescent="0.2">
      <c r="A422" s="63" t="s">
        <v>582</v>
      </c>
      <c r="B422" s="64" t="s">
        <v>803</v>
      </c>
      <c r="C422" s="247" t="s">
        <v>804</v>
      </c>
      <c r="D422" s="60">
        <f>D6+D308</f>
        <v>1236581.43</v>
      </c>
      <c r="E422" s="60">
        <f>E6+E308</f>
        <v>941565.88</v>
      </c>
      <c r="F422" s="45">
        <f t="shared" si="72"/>
        <v>76.142650791707268</v>
      </c>
    </row>
    <row r="423" spans="1:6" ht="12.75" customHeight="1" x14ac:dyDescent="0.2">
      <c r="A423" s="63" t="s">
        <v>582</v>
      </c>
      <c r="B423" s="64" t="s">
        <v>805</v>
      </c>
      <c r="C423" s="247" t="s">
        <v>806</v>
      </c>
      <c r="D423" s="60">
        <f t="shared" ref="D423:E423" si="103">D299+D360</f>
        <v>583651.7300000001</v>
      </c>
      <c r="E423" s="60">
        <f t="shared" si="103"/>
        <v>463452.63</v>
      </c>
      <c r="F423" s="45">
        <f t="shared" si="72"/>
        <v>79.405680850119282</v>
      </c>
    </row>
    <row r="424" spans="1:6" ht="12.75" customHeight="1" x14ac:dyDescent="0.2">
      <c r="A424" s="63" t="s">
        <v>582</v>
      </c>
      <c r="B424" s="64" t="s">
        <v>807</v>
      </c>
      <c r="C424" s="247" t="s">
        <v>808</v>
      </c>
      <c r="D424" s="60">
        <f t="shared" ref="D424:E424" si="104">IF(D422&gt;=D423,D422-D423,0)</f>
        <v>652929.69999999984</v>
      </c>
      <c r="E424" s="60">
        <f t="shared" si="104"/>
        <v>478113.25</v>
      </c>
      <c r="F424" s="45">
        <f t="shared" si="72"/>
        <v>73.225838861365958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1056348.79</v>
      </c>
      <c r="E427" s="60">
        <f t="shared" si="107"/>
        <v>1304769.8700000001</v>
      </c>
      <c r="F427" s="45">
        <f t="shared" si="72"/>
        <v>123.51695598572134</v>
      </c>
    </row>
    <row r="428" spans="1:6" ht="24" x14ac:dyDescent="0.2">
      <c r="A428" s="249" t="s">
        <v>816</v>
      </c>
      <c r="B428" s="243" t="s">
        <v>817</v>
      </c>
      <c r="C428" s="250" t="s">
        <v>818</v>
      </c>
      <c r="D428" s="81">
        <f t="shared" ref="D428:E428" si="108">D304+D421</f>
        <v>1783721.61</v>
      </c>
      <c r="E428" s="81">
        <f t="shared" si="108"/>
        <v>1489768.62</v>
      </c>
      <c r="F428" s="61">
        <f t="shared" si="72"/>
        <v>83.52024282533641</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107151.07</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107151.07</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77151.070000000007</v>
      </c>
      <c r="E609" s="60">
        <f t="shared" si="156"/>
        <v>0</v>
      </c>
      <c r="F609" s="45">
        <f t="shared" si="109"/>
        <v>0</v>
      </c>
    </row>
    <row r="610" spans="1:6" ht="24" x14ac:dyDescent="0.2">
      <c r="A610" s="63">
        <v>5443</v>
      </c>
      <c r="B610" s="64" t="s">
        <v>1170</v>
      </c>
      <c r="C610" s="247" t="s">
        <v>1171</v>
      </c>
      <c r="D610" s="194">
        <v>77151.070000000007</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30000</v>
      </c>
      <c r="E616" s="60">
        <f t="shared" si="157"/>
        <v>0</v>
      </c>
      <c r="F616" s="45">
        <f t="shared" si="109"/>
        <v>0</v>
      </c>
    </row>
    <row r="617" spans="1:6" ht="24" x14ac:dyDescent="0.2">
      <c r="A617" s="63">
        <v>5453</v>
      </c>
      <c r="B617" s="183" t="s">
        <v>1184</v>
      </c>
      <c r="C617" s="247" t="s">
        <v>1185</v>
      </c>
      <c r="D617" s="194">
        <v>30000</v>
      </c>
      <c r="E617" s="194"/>
      <c r="F617" s="45">
        <f t="shared" si="109"/>
        <v>0</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107151.07</v>
      </c>
      <c r="E640" s="60">
        <f>IF(E535-E430&gt;=0,E535-E430,0)</f>
        <v>0</v>
      </c>
      <c r="F640" s="45">
        <f t="shared" si="109"/>
        <v>0</v>
      </c>
    </row>
    <row r="641" spans="1:6" ht="12.75" customHeight="1" x14ac:dyDescent="0.2">
      <c r="A641" s="63">
        <v>92213</v>
      </c>
      <c r="B641" s="64" t="s">
        <v>1232</v>
      </c>
      <c r="C641" s="247" t="s">
        <v>1233</v>
      </c>
      <c r="D641" s="194">
        <v>383037.79</v>
      </c>
      <c r="E641" s="194">
        <v>585204.17000000004</v>
      </c>
      <c r="F641" s="45">
        <f t="shared" si="109"/>
        <v>152.77974791991153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1236581.43</v>
      </c>
      <c r="E643" s="60">
        <f>E422+E430</f>
        <v>941565.88</v>
      </c>
      <c r="F643" s="45">
        <f t="shared" si="109"/>
        <v>76.142650791707268</v>
      </c>
    </row>
    <row r="644" spans="1:6" ht="12.75" customHeight="1" x14ac:dyDescent="0.2">
      <c r="A644" s="63" t="s">
        <v>582</v>
      </c>
      <c r="B644" s="64" t="s">
        <v>1238</v>
      </c>
      <c r="C644" s="247" t="s">
        <v>1239</v>
      </c>
      <c r="D644" s="60">
        <f>D423+D535</f>
        <v>690802.8</v>
      </c>
      <c r="E644" s="60">
        <f>E423+E535</f>
        <v>463452.63</v>
      </c>
      <c r="F644" s="45">
        <f t="shared" si="109"/>
        <v>67.088991243231789</v>
      </c>
    </row>
    <row r="645" spans="1:6" ht="12.75" customHeight="1" x14ac:dyDescent="0.2">
      <c r="A645" s="63" t="s">
        <v>582</v>
      </c>
      <c r="B645" s="64" t="s">
        <v>1240</v>
      </c>
      <c r="C645" s="247" t="s">
        <v>1241</v>
      </c>
      <c r="D645" s="60">
        <f t="shared" ref="D645:E645" si="163">IF(D643&gt;=D644,D643-D644,0)</f>
        <v>545778.62999999989</v>
      </c>
      <c r="E645" s="60">
        <f t="shared" si="163"/>
        <v>478113.25</v>
      </c>
      <c r="F645" s="45">
        <f t="shared" si="109"/>
        <v>87.602046639312363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673311</v>
      </c>
      <c r="E648" s="60">
        <f>IF(E427-E426+E642-E641&gt;=0,E427-E426+E642-E641,0)</f>
        <v>719565.70000000007</v>
      </c>
      <c r="F648" s="45">
        <f t="shared" si="109"/>
        <v>106.86973775862864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127532.37000000011</v>
      </c>
      <c r="E650" s="60">
        <f t="shared" si="166"/>
        <v>241452.45000000007</v>
      </c>
      <c r="F650" s="45">
        <f t="shared" si="109"/>
        <v>189.32640395532511</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123385.63</v>
      </c>
      <c r="E653" s="194">
        <v>37803.65</v>
      </c>
      <c r="F653" s="45">
        <f t="shared" ref="F653:F740" si="167">IF(D653&lt;&gt;0,IF(E653/D653&gt;=100,"&gt;&gt;100",E653/D653*100),"-")</f>
        <v>30.638616506638577</v>
      </c>
    </row>
    <row r="654" spans="1:6" ht="12.75" customHeight="1" x14ac:dyDescent="0.2">
      <c r="A654" s="63" t="s">
        <v>1257</v>
      </c>
      <c r="B654" s="64" t="s">
        <v>1258</v>
      </c>
      <c r="C654" s="247" t="s">
        <v>1257</v>
      </c>
      <c r="D654" s="194">
        <v>1277951.3400000001</v>
      </c>
      <c r="E654" s="194">
        <v>1399664.43</v>
      </c>
      <c r="F654" s="45">
        <f t="shared" si="167"/>
        <v>109.52407859285158</v>
      </c>
    </row>
    <row r="655" spans="1:6" ht="12.75" customHeight="1" x14ac:dyDescent="0.2">
      <c r="A655" s="63" t="s">
        <v>1259</v>
      </c>
      <c r="B655" s="64" t="s">
        <v>1260</v>
      </c>
      <c r="C655" s="247" t="s">
        <v>1259</v>
      </c>
      <c r="D655" s="194">
        <v>1006029.27</v>
      </c>
      <c r="E655" s="194">
        <v>1297190.6299999999</v>
      </c>
      <c r="F655" s="45">
        <f t="shared" si="167"/>
        <v>128.9416390439614</v>
      </c>
    </row>
    <row r="656" spans="1:6" ht="24" x14ac:dyDescent="0.2">
      <c r="A656" s="63">
        <v>11</v>
      </c>
      <c r="B656" s="64" t="s">
        <v>1261</v>
      </c>
      <c r="C656" s="247" t="s">
        <v>1262</v>
      </c>
      <c r="D656" s="60">
        <f t="shared" ref="D656:E656" si="168">+D653+D654-D655</f>
        <v>395307.70000000019</v>
      </c>
      <c r="E656" s="60">
        <f t="shared" si="168"/>
        <v>140277.44999999995</v>
      </c>
      <c r="F656" s="45">
        <f t="shared" si="167"/>
        <v>35.485635620049869</v>
      </c>
    </row>
    <row r="657" spans="1:6" ht="24" x14ac:dyDescent="0.2">
      <c r="A657" s="63" t="s">
        <v>582</v>
      </c>
      <c r="B657" s="64" t="s">
        <v>1263</v>
      </c>
      <c r="C657" s="247" t="s">
        <v>1264</v>
      </c>
      <c r="D657" s="253">
        <v>42</v>
      </c>
      <c r="E657" s="253">
        <v>42</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42</v>
      </c>
      <c r="E659" s="253">
        <v>42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182627.24</v>
      </c>
      <c r="E669" s="194">
        <v>71982</v>
      </c>
      <c r="F669" s="45">
        <f t="shared" si="167"/>
        <v>39.41471162790392</v>
      </c>
    </row>
    <row r="670" spans="1:6" ht="12.75" customHeight="1" x14ac:dyDescent="0.2">
      <c r="A670" s="63">
        <v>63312</v>
      </c>
      <c r="B670" s="64" t="s">
        <v>1290</v>
      </c>
      <c r="C670" s="247" t="s">
        <v>1291</v>
      </c>
      <c r="D670" s="194">
        <v>0</v>
      </c>
      <c r="E670" s="194">
        <v>8000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1852</v>
      </c>
      <c r="E672" s="194">
        <v>36132.76</v>
      </c>
      <c r="F672" s="45">
        <f t="shared" si="167"/>
        <v>1951.0129589632829</v>
      </c>
    </row>
    <row r="673" spans="1:6" ht="12.75" customHeight="1" x14ac:dyDescent="0.2">
      <c r="A673" s="63">
        <v>63321</v>
      </c>
      <c r="B673" s="64" t="s">
        <v>1296</v>
      </c>
      <c r="C673" s="247" t="s">
        <v>1297</v>
      </c>
      <c r="D673" s="194">
        <v>300000</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v>2569.85</v>
      </c>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2107.7399999999998</v>
      </c>
      <c r="E734" s="192">
        <v>1834.08</v>
      </c>
      <c r="F734" s="71">
        <f t="shared" si="167"/>
        <v>87.016425175780697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291.91000000000003</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17943.72</v>
      </c>
      <c r="E779" s="192"/>
      <c r="F779" s="71">
        <f t="shared" si="169"/>
        <v>0</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7749.76</v>
      </c>
      <c r="E843" s="194">
        <v>18105.11</v>
      </c>
      <c r="F843" s="45">
        <f t="shared" si="169"/>
        <v>233.62155731274257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5414.67</v>
      </c>
      <c r="E846" s="194">
        <v>9240</v>
      </c>
      <c r="F846" s="45">
        <f t="shared" si="169"/>
        <v>170.64751868534924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v>1746.55</v>
      </c>
      <c r="F853" s="45" t="str">
        <f t="shared" si="169"/>
        <v>-</v>
      </c>
    </row>
    <row r="854" spans="1:6" ht="12.75" customHeight="1" x14ac:dyDescent="0.2">
      <c r="A854" s="63" t="s">
        <v>1636</v>
      </c>
      <c r="B854" s="64" t="s">
        <v>1637</v>
      </c>
      <c r="C854" s="247" t="s">
        <v>1636</v>
      </c>
      <c r="D854" s="194">
        <v>336</v>
      </c>
      <c r="E854" s="194">
        <v>155</v>
      </c>
      <c r="F854" s="45">
        <f t="shared" si="169"/>
        <v>46.130952380952387</v>
      </c>
    </row>
    <row r="855" spans="1:6" ht="12.75" customHeight="1" x14ac:dyDescent="0.2">
      <c r="A855" s="63" t="s">
        <v>1638</v>
      </c>
      <c r="B855" s="64" t="s">
        <v>1639</v>
      </c>
      <c r="C855" s="247" t="s">
        <v>1638</v>
      </c>
      <c r="D855" s="194">
        <v>13963.44</v>
      </c>
      <c r="E855" s="194">
        <v>544.29999999999995</v>
      </c>
      <c r="F855" s="45">
        <f t="shared" si="169"/>
        <v>3.8980365869728368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1"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1485251.11</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448150.33999999997</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327479.74</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155478.09</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44286.55</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54.24</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19287.57</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16095.36</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29790.959999999999</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62301.97</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185</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120670.6</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910343.16999999993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629230.57999999996</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194529.88</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285286.93</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1270.08</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19287.57</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15295.36</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38500.31</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64008.45</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11052</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80577.070000000007</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200535.52000000002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106439.07</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94096.45</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1023058.2800000003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696607.18</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478993.82</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5458.94</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5458.94</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402164.87</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12527.97</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167030.04999999999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70092.149999999994</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152514.70000000001</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35125.86</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54.24</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21869.1</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879.67</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12322.85</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800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800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32399.449999999997</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175.83</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10538.73</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21684.89</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3044.7</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3044.7</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100779.95999999999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31500.14</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25393.01</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43886.81</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59903.86</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59903.86</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56929.54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326451.09999999998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11549.54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314901.56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15</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37148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2433</v>
      </c>
      <c r="D289" s="95"/>
      <c r="E289" s="51">
        <f t="shared" si="17"/>
        <v>0</v>
      </c>
      <c r="F289" s="51">
        <f t="shared" si="18"/>
        <v>1</v>
      </c>
      <c r="G289" s="51"/>
      <c r="H289" s="51"/>
      <c r="I289" s="51"/>
      <c r="J289" s="51"/>
      <c r="K289" s="51"/>
      <c r="L289" s="51">
        <f>IF(AND('PR-RAS'!D617&gt;0,'PR-RAS'!D992=0),1,0)</f>
        <v>1</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2026-04-01T08:04:43Z</cp:lastPrinted>
  <dcterms:created xsi:type="dcterms:W3CDTF">2022-04-01T05:14:30Z</dcterms:created>
  <dcterms:modified xsi:type="dcterms:W3CDTF">2026-04-20T10:59:09Z</dcterms:modified>
</cp:coreProperties>
</file>