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mc:AlternateContent xmlns:mc="http://schemas.openxmlformats.org/markup-compatibility/2006">
    <mc:Choice Requires="x15">
      <x15ac:absPath xmlns:x15ac="http://schemas.microsoft.com/office/spreadsheetml/2010/11/ac" url="C:\Users\Katarina\Desktop\"/>
    </mc:Choice>
  </mc:AlternateContent>
  <xr:revisionPtr revIDLastSave="0" documentId="13_ncr:1_{36D44FC4-52A9-48F4-A4A4-7A5B4A2B1EB0}"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F339" i="9"/>
  <c r="E339" i="9"/>
  <c r="B339" i="9" s="1"/>
  <c r="F338" i="9"/>
  <c r="F337" i="9"/>
  <c r="F336" i="9"/>
  <c r="F335" i="9"/>
  <c r="H334" i="9"/>
  <c r="G334" i="9"/>
  <c r="F334" i="9"/>
  <c r="E334" i="9"/>
  <c r="B334" i="9" s="1"/>
  <c r="F333" i="9"/>
  <c r="H332" i="9"/>
  <c r="G332" i="9"/>
  <c r="E332" i="9" s="1"/>
  <c r="B332" i="9" s="1"/>
  <c r="F332" i="9"/>
  <c r="H331" i="9"/>
  <c r="G331" i="9"/>
  <c r="F331" i="9"/>
  <c r="E331" i="9"/>
  <c r="B331" i="9" s="1"/>
  <c r="H330" i="9"/>
  <c r="G330" i="9"/>
  <c r="F330" i="9"/>
  <c r="E330" i="9"/>
  <c r="B330" i="9" s="1"/>
  <c r="H329" i="9"/>
  <c r="G329" i="9"/>
  <c r="E329" i="9" s="1"/>
  <c r="B329" i="9" s="1"/>
  <c r="F329" i="9"/>
  <c r="H328" i="9"/>
  <c r="G328" i="9"/>
  <c r="E328" i="9" s="1"/>
  <c r="B328" i="9" s="1"/>
  <c r="F328" i="9"/>
  <c r="H327" i="9"/>
  <c r="G327" i="9"/>
  <c r="F327" i="9"/>
  <c r="E327" i="9"/>
  <c r="B327" i="9" s="1"/>
  <c r="H326" i="9"/>
  <c r="G326" i="9"/>
  <c r="E326" i="9" s="1"/>
  <c r="B326" i="9" s="1"/>
  <c r="F326" i="9"/>
  <c r="H325" i="9"/>
  <c r="G325" i="9"/>
  <c r="E325" i="9" s="1"/>
  <c r="B325" i="9" s="1"/>
  <c r="F325" i="9"/>
  <c r="H324" i="9"/>
  <c r="G324" i="9"/>
  <c r="E324" i="9" s="1"/>
  <c r="B324" i="9" s="1"/>
  <c r="F324" i="9"/>
  <c r="H323" i="9"/>
  <c r="E323" i="9" s="1"/>
  <c r="B323" i="9" s="1"/>
  <c r="G323" i="9"/>
  <c r="F323" i="9"/>
  <c r="H322" i="9"/>
  <c r="G322" i="9"/>
  <c r="F322" i="9"/>
  <c r="E322" i="9"/>
  <c r="B322" i="9" s="1"/>
  <c r="H321" i="9"/>
  <c r="G321" i="9"/>
  <c r="F321" i="9"/>
  <c r="H320" i="9"/>
  <c r="G320" i="9"/>
  <c r="E320" i="9" s="1"/>
  <c r="B320" i="9" s="1"/>
  <c r="F320" i="9"/>
  <c r="H319" i="9"/>
  <c r="G319" i="9"/>
  <c r="E319" i="9" s="1"/>
  <c r="B319" i="9" s="1"/>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E311" i="9" s="1"/>
  <c r="B311" i="9" s="1"/>
  <c r="F311" i="9"/>
  <c r="H310" i="9"/>
  <c r="G310" i="9"/>
  <c r="E310" i="9" s="1"/>
  <c r="B310" i="9" s="1"/>
  <c r="F310" i="9"/>
  <c r="F309" i="9"/>
  <c r="F308" i="9"/>
  <c r="H307" i="9"/>
  <c r="E307" i="9" s="1"/>
  <c r="B307" i="9" s="1"/>
  <c r="G307" i="9"/>
  <c r="F307" i="9"/>
  <c r="F306" i="9"/>
  <c r="H305" i="9"/>
  <c r="G305" i="9"/>
  <c r="F305" i="9"/>
  <c r="E305" i="9"/>
  <c r="B305" i="9" s="1"/>
  <c r="H304" i="9"/>
  <c r="G304" i="9"/>
  <c r="E304" i="9" s="1"/>
  <c r="B304" i="9" s="1"/>
  <c r="F304" i="9"/>
  <c r="F298" i="9" s="1"/>
  <c r="H303" i="9"/>
  <c r="G303" i="9"/>
  <c r="E303" i="9" s="1"/>
  <c r="B303" i="9" s="1"/>
  <c r="F303" i="9"/>
  <c r="F302" i="9"/>
  <c r="F301" i="9"/>
  <c r="F300" i="9"/>
  <c r="F299" i="9"/>
  <c r="F297" i="9"/>
  <c r="L296" i="9"/>
  <c r="F296" i="9" s="1"/>
  <c r="H296" i="9"/>
  <c r="F295" i="9"/>
  <c r="I294" i="9"/>
  <c r="H294" i="9"/>
  <c r="E294" i="9" s="1"/>
  <c r="B294" i="9" s="1"/>
  <c r="F294" i="9"/>
  <c r="E293" i="9"/>
  <c r="M292" i="9"/>
  <c r="L292" i="9"/>
  <c r="F292" i="9" s="1"/>
  <c r="B292" i="9" s="1"/>
  <c r="E292" i="9"/>
  <c r="M291" i="9"/>
  <c r="F291" i="9" s="1"/>
  <c r="L291" i="9"/>
  <c r="E291" i="9"/>
  <c r="B291" i="9" s="1"/>
  <c r="M290" i="9"/>
  <c r="L290" i="9"/>
  <c r="F290" i="9"/>
  <c r="E290" i="9"/>
  <c r="B290" i="9" s="1"/>
  <c r="M289" i="9"/>
  <c r="L289" i="9"/>
  <c r="F289" i="9" s="1"/>
  <c r="B289" i="9" s="1"/>
  <c r="E289" i="9"/>
  <c r="M288" i="9"/>
  <c r="L288" i="9"/>
  <c r="F288" i="9" s="1"/>
  <c r="B288" i="9" s="1"/>
  <c r="E288" i="9"/>
  <c r="M287" i="9"/>
  <c r="F287" i="9" s="1"/>
  <c r="L287" i="9"/>
  <c r="E287" i="9"/>
  <c r="M286" i="9"/>
  <c r="L286" i="9"/>
  <c r="F286" i="9"/>
  <c r="E286" i="9"/>
  <c r="B286" i="9" s="1"/>
  <c r="M285" i="9"/>
  <c r="L285" i="9"/>
  <c r="F285" i="9" s="1"/>
  <c r="B285" i="9" s="1"/>
  <c r="E285" i="9"/>
  <c r="M284" i="9"/>
  <c r="L284" i="9"/>
  <c r="F284" i="9" s="1"/>
  <c r="B284" i="9" s="1"/>
  <c r="E284" i="9"/>
  <c r="M283" i="9"/>
  <c r="F283" i="9" s="1"/>
  <c r="L283" i="9"/>
  <c r="E283" i="9"/>
  <c r="M282" i="9"/>
  <c r="L282" i="9"/>
  <c r="F282" i="9"/>
  <c r="E282" i="9"/>
  <c r="B282" i="9" s="1"/>
  <c r="M281" i="9"/>
  <c r="L281" i="9"/>
  <c r="F281" i="9" s="1"/>
  <c r="B281" i="9" s="1"/>
  <c r="E281" i="9"/>
  <c r="M280" i="9"/>
  <c r="L280" i="9"/>
  <c r="F280" i="9" s="1"/>
  <c r="B280" i="9" s="1"/>
  <c r="E280" i="9"/>
  <c r="M279" i="9"/>
  <c r="F279" i="9" s="1"/>
  <c r="L279" i="9"/>
  <c r="E279" i="9"/>
  <c r="B279" i="9" s="1"/>
  <c r="M278" i="9"/>
  <c r="L278" i="9"/>
  <c r="F278" i="9"/>
  <c r="E278" i="9"/>
  <c r="B278" i="9" s="1"/>
  <c r="M277" i="9"/>
  <c r="L277" i="9"/>
  <c r="F277" i="9" s="1"/>
  <c r="B277" i="9" s="1"/>
  <c r="E277" i="9"/>
  <c r="M276" i="9"/>
  <c r="L276" i="9"/>
  <c r="F276" i="9" s="1"/>
  <c r="B276" i="9" s="1"/>
  <c r="E276" i="9"/>
  <c r="M275" i="9"/>
  <c r="F275" i="9" s="1"/>
  <c r="L275" i="9"/>
  <c r="E275" i="9"/>
  <c r="B275" i="9" s="1"/>
  <c r="M274" i="9"/>
  <c r="L274" i="9"/>
  <c r="F274" i="9"/>
  <c r="E274" i="9"/>
  <c r="B274" i="9" s="1"/>
  <c r="M273" i="9"/>
  <c r="L273" i="9"/>
  <c r="F273" i="9" s="1"/>
  <c r="B273" i="9" s="1"/>
  <c r="E273" i="9"/>
  <c r="M272" i="9"/>
  <c r="L272" i="9"/>
  <c r="E272" i="9"/>
  <c r="M271" i="9"/>
  <c r="F271" i="9" s="1"/>
  <c r="L271" i="9"/>
  <c r="E271" i="9"/>
  <c r="M270" i="9"/>
  <c r="L270" i="9"/>
  <c r="F270" i="9"/>
  <c r="E270" i="9"/>
  <c r="B270" i="9" s="1"/>
  <c r="M269" i="9"/>
  <c r="L269" i="9"/>
  <c r="F269" i="9" s="1"/>
  <c r="B269" i="9" s="1"/>
  <c r="E269" i="9"/>
  <c r="M268" i="9"/>
  <c r="L268" i="9"/>
  <c r="F268" i="9" s="1"/>
  <c r="B268" i="9" s="1"/>
  <c r="E268" i="9"/>
  <c r="M267" i="9"/>
  <c r="F267" i="9" s="1"/>
  <c r="L267" i="9"/>
  <c r="E267" i="9"/>
  <c r="B267" i="9" s="1"/>
  <c r="M266" i="9"/>
  <c r="L266" i="9"/>
  <c r="F266" i="9"/>
  <c r="E266" i="9"/>
  <c r="B266" i="9" s="1"/>
  <c r="M265" i="9"/>
  <c r="L265" i="9"/>
  <c r="F265" i="9" s="1"/>
  <c r="B265" i="9" s="1"/>
  <c r="E265" i="9"/>
  <c r="M264" i="9"/>
  <c r="L264" i="9"/>
  <c r="E264" i="9"/>
  <c r="M263" i="9"/>
  <c r="F263" i="9" s="1"/>
  <c r="B263" i="9" s="1"/>
  <c r="L263" i="9"/>
  <c r="E263" i="9"/>
  <c r="M262" i="9"/>
  <c r="L262" i="9"/>
  <c r="F262" i="9"/>
  <c r="E262" i="9"/>
  <c r="B262" i="9" s="1"/>
  <c r="M261" i="9"/>
  <c r="L261" i="9"/>
  <c r="F261" i="9"/>
  <c r="B261" i="9" s="1"/>
  <c r="E261" i="9"/>
  <c r="M260" i="9"/>
  <c r="L260" i="9"/>
  <c r="E260" i="9"/>
  <c r="M259" i="9"/>
  <c r="F259" i="9" s="1"/>
  <c r="B259" i="9" s="1"/>
  <c r="L259" i="9"/>
  <c r="E259" i="9"/>
  <c r="M258" i="9"/>
  <c r="L258" i="9"/>
  <c r="F258" i="9"/>
  <c r="E258" i="9"/>
  <c r="B258" i="9" s="1"/>
  <c r="M257" i="9"/>
  <c r="L257" i="9"/>
  <c r="F257" i="9"/>
  <c r="B257" i="9" s="1"/>
  <c r="E257" i="9"/>
  <c r="M256" i="9"/>
  <c r="L256" i="9"/>
  <c r="E256" i="9"/>
  <c r="M255" i="9"/>
  <c r="L255" i="9"/>
  <c r="E255" i="9"/>
  <c r="M254" i="9"/>
  <c r="L254" i="9"/>
  <c r="F254" i="9"/>
  <c r="E254" i="9"/>
  <c r="B254" i="9" s="1"/>
  <c r="M253" i="9"/>
  <c r="L253" i="9"/>
  <c r="F253" i="9"/>
  <c r="E253" i="9"/>
  <c r="B253" i="9" s="1"/>
  <c r="M252" i="9"/>
  <c r="L252" i="9"/>
  <c r="E252" i="9"/>
  <c r="M251" i="9"/>
  <c r="L251" i="9"/>
  <c r="E251" i="9"/>
  <c r="M250" i="9"/>
  <c r="L250" i="9"/>
  <c r="F250" i="9"/>
  <c r="E250" i="9"/>
  <c r="B250" i="9" s="1"/>
  <c r="M249" i="9"/>
  <c r="L249" i="9"/>
  <c r="F249" i="9"/>
  <c r="E249" i="9"/>
  <c r="B249" i="9" s="1"/>
  <c r="M248" i="9"/>
  <c r="L248" i="9"/>
  <c r="E248" i="9"/>
  <c r="M247" i="9"/>
  <c r="L247" i="9"/>
  <c r="E247" i="9"/>
  <c r="M246" i="9"/>
  <c r="L246" i="9"/>
  <c r="F246" i="9"/>
  <c r="E246" i="9"/>
  <c r="B246" i="9" s="1"/>
  <c r="M245" i="9"/>
  <c r="L245" i="9"/>
  <c r="F245" i="9"/>
  <c r="E245" i="9"/>
  <c r="B245" i="9" s="1"/>
  <c r="M244" i="9"/>
  <c r="L244" i="9"/>
  <c r="E244" i="9"/>
  <c r="M243" i="9"/>
  <c r="L243" i="9"/>
  <c r="E243" i="9"/>
  <c r="M242" i="9"/>
  <c r="L242" i="9"/>
  <c r="F242" i="9"/>
  <c r="E242" i="9"/>
  <c r="B242" i="9" s="1"/>
  <c r="M241" i="9"/>
  <c r="L241" i="9"/>
  <c r="F241" i="9" s="1"/>
  <c r="E241" i="9"/>
  <c r="M240" i="9"/>
  <c r="L240" i="9"/>
  <c r="E240" i="9"/>
  <c r="M239" i="9"/>
  <c r="L239" i="9"/>
  <c r="E239" i="9"/>
  <c r="M238" i="9"/>
  <c r="L238" i="9"/>
  <c r="F238" i="9"/>
  <c r="E238" i="9"/>
  <c r="B238" i="9" s="1"/>
  <c r="M237" i="9"/>
  <c r="L237" i="9"/>
  <c r="F237" i="9" s="1"/>
  <c r="E237" i="9"/>
  <c r="B237" i="9" s="1"/>
  <c r="M236" i="9"/>
  <c r="L236" i="9"/>
  <c r="E236" i="9"/>
  <c r="M235" i="9"/>
  <c r="L235" i="9"/>
  <c r="E235" i="9"/>
  <c r="M234" i="9"/>
  <c r="L234" i="9"/>
  <c r="F234" i="9"/>
  <c r="E234" i="9"/>
  <c r="B234" i="9" s="1"/>
  <c r="M233" i="9"/>
  <c r="L233" i="9"/>
  <c r="F233" i="9" s="1"/>
  <c r="E233" i="9"/>
  <c r="M232" i="9"/>
  <c r="L232" i="9"/>
  <c r="E232" i="9"/>
  <c r="M231" i="9"/>
  <c r="L231" i="9"/>
  <c r="E231" i="9"/>
  <c r="M230" i="9"/>
  <c r="L230" i="9"/>
  <c r="F230" i="9"/>
  <c r="E230" i="9"/>
  <c r="B230" i="9" s="1"/>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F177" i="9"/>
  <c r="F176" i="9"/>
  <c r="F175" i="9"/>
  <c r="F174" i="9"/>
  <c r="H173" i="9"/>
  <c r="G173" i="9"/>
  <c r="E173" i="9" s="1"/>
  <c r="F173" i="9"/>
  <c r="B173" i="9"/>
  <c r="H172" i="9"/>
  <c r="G172" i="9"/>
  <c r="F172" i="9"/>
  <c r="E172" i="9"/>
  <c r="B172" i="9" s="1"/>
  <c r="H171" i="9"/>
  <c r="G171" i="9"/>
  <c r="F171" i="9"/>
  <c r="E171" i="9"/>
  <c r="H170" i="9"/>
  <c r="G170" i="9"/>
  <c r="E170" i="9" s="1"/>
  <c r="F170" i="9"/>
  <c r="H169" i="9"/>
  <c r="G169" i="9"/>
  <c r="E169" i="9" s="1"/>
  <c r="B169" i="9" s="1"/>
  <c r="F169" i="9"/>
  <c r="H168" i="9"/>
  <c r="G168" i="9"/>
  <c r="F168" i="9"/>
  <c r="E168" i="9"/>
  <c r="B168" i="9" s="1"/>
  <c r="H167" i="9"/>
  <c r="G167" i="9"/>
  <c r="F167" i="9"/>
  <c r="E167" i="9"/>
  <c r="H166" i="9"/>
  <c r="G166" i="9"/>
  <c r="E166" i="9" s="1"/>
  <c r="B166" i="9" s="1"/>
  <c r="F166" i="9"/>
  <c r="H165" i="9"/>
  <c r="G165" i="9"/>
  <c r="E165" i="9" s="1"/>
  <c r="B165" i="9" s="1"/>
  <c r="F165" i="9"/>
  <c r="H164" i="9"/>
  <c r="G164" i="9"/>
  <c r="F164" i="9"/>
  <c r="E164" i="9"/>
  <c r="B164" i="9" s="1"/>
  <c r="H163" i="9"/>
  <c r="G163" i="9"/>
  <c r="F163" i="9"/>
  <c r="E163" i="9"/>
  <c r="H162" i="9"/>
  <c r="G162" i="9"/>
  <c r="E162" i="9" s="1"/>
  <c r="B162" i="9" s="1"/>
  <c r="F162" i="9"/>
  <c r="H161" i="9"/>
  <c r="G161" i="9"/>
  <c r="E161" i="9" s="1"/>
  <c r="F161" i="9"/>
  <c r="B161" i="9"/>
  <c r="H160" i="9"/>
  <c r="G160" i="9"/>
  <c r="F160" i="9"/>
  <c r="E160" i="9"/>
  <c r="B160" i="9" s="1"/>
  <c r="H159" i="9"/>
  <c r="G159" i="9"/>
  <c r="F159" i="9"/>
  <c r="E159" i="9"/>
  <c r="H158" i="9"/>
  <c r="G158" i="9"/>
  <c r="E158" i="9" s="1"/>
  <c r="F158" i="9"/>
  <c r="H157" i="9"/>
  <c r="G157" i="9"/>
  <c r="E157" i="9" s="1"/>
  <c r="F157" i="9"/>
  <c r="B157" i="9"/>
  <c r="F156" i="9"/>
  <c r="H155" i="9"/>
  <c r="G155" i="9"/>
  <c r="F155" i="9"/>
  <c r="E155" i="9"/>
  <c r="B155" i="9" s="1"/>
  <c r="H154" i="9"/>
  <c r="G154" i="9"/>
  <c r="E154" i="9" s="1"/>
  <c r="B154" i="9" s="1"/>
  <c r="F154" i="9"/>
  <c r="H153" i="9"/>
  <c r="G153" i="9"/>
  <c r="F153" i="9"/>
  <c r="H152" i="9"/>
  <c r="E152" i="9" s="1"/>
  <c r="B152" i="9" s="1"/>
  <c r="G152" i="9"/>
  <c r="F152" i="9"/>
  <c r="H151" i="9"/>
  <c r="G151" i="9"/>
  <c r="F151" i="9"/>
  <c r="E151" i="9"/>
  <c r="B151" i="9" s="1"/>
  <c r="H150" i="9"/>
  <c r="G150" i="9"/>
  <c r="E150" i="9" s="1"/>
  <c r="B150" i="9" s="1"/>
  <c r="F150" i="9"/>
  <c r="H149" i="9"/>
  <c r="G149" i="9"/>
  <c r="F149" i="9"/>
  <c r="H148" i="9"/>
  <c r="E148" i="9" s="1"/>
  <c r="B148" i="9" s="1"/>
  <c r="G148" i="9"/>
  <c r="F148" i="9"/>
  <c r="H147" i="9"/>
  <c r="G147" i="9"/>
  <c r="F147" i="9"/>
  <c r="E147" i="9"/>
  <c r="B147" i="9" s="1"/>
  <c r="H146" i="9"/>
  <c r="G146" i="9"/>
  <c r="E146" i="9" s="1"/>
  <c r="B146" i="9" s="1"/>
  <c r="F146" i="9"/>
  <c r="H145" i="9"/>
  <c r="G145" i="9"/>
  <c r="F145" i="9"/>
  <c r="H144" i="9"/>
  <c r="E144" i="9" s="1"/>
  <c r="B144" i="9" s="1"/>
  <c r="G144" i="9"/>
  <c r="F144" i="9"/>
  <c r="H143" i="9"/>
  <c r="G143" i="9"/>
  <c r="F143" i="9"/>
  <c r="E143" i="9"/>
  <c r="B143" i="9" s="1"/>
  <c r="H142" i="9"/>
  <c r="G142" i="9"/>
  <c r="E142" i="9" s="1"/>
  <c r="B142" i="9" s="1"/>
  <c r="F142" i="9"/>
  <c r="H141" i="9"/>
  <c r="G141" i="9"/>
  <c r="F141" i="9"/>
  <c r="H140" i="9"/>
  <c r="E140" i="9" s="1"/>
  <c r="B140" i="9" s="1"/>
  <c r="G140" i="9"/>
  <c r="F140" i="9"/>
  <c r="H139" i="9"/>
  <c r="G139" i="9"/>
  <c r="F139" i="9"/>
  <c r="E139" i="9"/>
  <c r="B139" i="9" s="1"/>
  <c r="H138" i="9"/>
  <c r="G138" i="9"/>
  <c r="E138" i="9" s="1"/>
  <c r="B138" i="9" s="1"/>
  <c r="F138" i="9"/>
  <c r="H137" i="9"/>
  <c r="G137" i="9"/>
  <c r="F137" i="9"/>
  <c r="H136" i="9"/>
  <c r="E136" i="9" s="1"/>
  <c r="B136" i="9" s="1"/>
  <c r="G136" i="9"/>
  <c r="F136" i="9"/>
  <c r="H135" i="9"/>
  <c r="G135" i="9"/>
  <c r="F135" i="9"/>
  <c r="E135" i="9"/>
  <c r="B135" i="9" s="1"/>
  <c r="H134" i="9"/>
  <c r="G134" i="9"/>
  <c r="E134" i="9" s="1"/>
  <c r="B134" i="9" s="1"/>
  <c r="F134" i="9"/>
  <c r="H133" i="9"/>
  <c r="G133" i="9"/>
  <c r="F133" i="9"/>
  <c r="H132" i="9"/>
  <c r="E132" i="9" s="1"/>
  <c r="B132" i="9" s="1"/>
  <c r="G132" i="9"/>
  <c r="F132" i="9"/>
  <c r="H131" i="9"/>
  <c r="G131" i="9"/>
  <c r="F131" i="9"/>
  <c r="E131" i="9"/>
  <c r="B131" i="9" s="1"/>
  <c r="H130" i="9"/>
  <c r="G130" i="9"/>
  <c r="E130" i="9" s="1"/>
  <c r="B130" i="9" s="1"/>
  <c r="F130" i="9"/>
  <c r="H129" i="9"/>
  <c r="G129" i="9"/>
  <c r="F129" i="9"/>
  <c r="H128" i="9"/>
  <c r="E128" i="9" s="1"/>
  <c r="B128" i="9" s="1"/>
  <c r="G128" i="9"/>
  <c r="F128" i="9"/>
  <c r="H127" i="9"/>
  <c r="G127" i="9"/>
  <c r="F127" i="9"/>
  <c r="E127" i="9"/>
  <c r="B127" i="9" s="1"/>
  <c r="H126" i="9"/>
  <c r="G126" i="9"/>
  <c r="E126" i="9" s="1"/>
  <c r="B126" i="9" s="1"/>
  <c r="F126" i="9"/>
  <c r="H125" i="9"/>
  <c r="G125" i="9"/>
  <c r="F125" i="9"/>
  <c r="H124" i="9"/>
  <c r="E124" i="9" s="1"/>
  <c r="B124" i="9" s="1"/>
  <c r="G124" i="9"/>
  <c r="F124" i="9"/>
  <c r="H123" i="9"/>
  <c r="G123" i="9"/>
  <c r="F123" i="9"/>
  <c r="E123" i="9"/>
  <c r="B123" i="9" s="1"/>
  <c r="H122" i="9"/>
  <c r="G122" i="9"/>
  <c r="E122" i="9" s="1"/>
  <c r="B122" i="9" s="1"/>
  <c r="F122" i="9"/>
  <c r="H121" i="9"/>
  <c r="G121" i="9"/>
  <c r="F121" i="9"/>
  <c r="H120" i="9"/>
  <c r="E120" i="9" s="1"/>
  <c r="B120" i="9" s="1"/>
  <c r="G120" i="9"/>
  <c r="F120" i="9"/>
  <c r="H119" i="9"/>
  <c r="G119" i="9"/>
  <c r="F119" i="9"/>
  <c r="E119" i="9"/>
  <c r="B119" i="9" s="1"/>
  <c r="H118" i="9"/>
  <c r="G118" i="9"/>
  <c r="E118" i="9" s="1"/>
  <c r="B118" i="9" s="1"/>
  <c r="F118" i="9"/>
  <c r="H117" i="9"/>
  <c r="G117" i="9"/>
  <c r="F117" i="9"/>
  <c r="H116" i="9"/>
  <c r="E116" i="9" s="1"/>
  <c r="B116" i="9" s="1"/>
  <c r="G116" i="9"/>
  <c r="F116" i="9"/>
  <c r="H115" i="9"/>
  <c r="G115" i="9"/>
  <c r="F115" i="9"/>
  <c r="E115" i="9"/>
  <c r="B115" i="9" s="1"/>
  <c r="H114" i="9"/>
  <c r="G114" i="9"/>
  <c r="E114" i="9" s="1"/>
  <c r="B114" i="9" s="1"/>
  <c r="F114" i="9"/>
  <c r="H113" i="9"/>
  <c r="G113" i="9"/>
  <c r="F113" i="9"/>
  <c r="H112" i="9"/>
  <c r="E112" i="9" s="1"/>
  <c r="G112" i="9"/>
  <c r="F112" i="9"/>
  <c r="B112" i="9"/>
  <c r="H111" i="9"/>
  <c r="G111" i="9"/>
  <c r="F111" i="9"/>
  <c r="E111" i="9"/>
  <c r="B111" i="9" s="1"/>
  <c r="H110" i="9"/>
  <c r="G110" i="9"/>
  <c r="E110" i="9" s="1"/>
  <c r="B110" i="9" s="1"/>
  <c r="F110" i="9"/>
  <c r="H109" i="9"/>
  <c r="G109" i="9"/>
  <c r="F109" i="9"/>
  <c r="H108" i="9"/>
  <c r="E108" i="9" s="1"/>
  <c r="B108" i="9" s="1"/>
  <c r="G108" i="9"/>
  <c r="F108" i="9"/>
  <c r="H107" i="9"/>
  <c r="G107" i="9"/>
  <c r="F107" i="9"/>
  <c r="E107" i="9"/>
  <c r="B107" i="9" s="1"/>
  <c r="H106" i="9"/>
  <c r="G106" i="9"/>
  <c r="E106" i="9" s="1"/>
  <c r="B106" i="9" s="1"/>
  <c r="F106" i="9"/>
  <c r="H105" i="9"/>
  <c r="G105" i="9"/>
  <c r="F105" i="9"/>
  <c r="H104" i="9"/>
  <c r="E104" i="9" s="1"/>
  <c r="G104" i="9"/>
  <c r="F104" i="9"/>
  <c r="B104" i="9"/>
  <c r="H103" i="9"/>
  <c r="G103" i="9"/>
  <c r="F103" i="9"/>
  <c r="E103" i="9"/>
  <c r="B103" i="9" s="1"/>
  <c r="H102" i="9"/>
  <c r="G102" i="9"/>
  <c r="E102" i="9" s="1"/>
  <c r="B102" i="9" s="1"/>
  <c r="F102" i="9"/>
  <c r="H101" i="9"/>
  <c r="G101" i="9"/>
  <c r="F101" i="9"/>
  <c r="H100" i="9"/>
  <c r="E100" i="9" s="1"/>
  <c r="B100" i="9" s="1"/>
  <c r="G100" i="9"/>
  <c r="F100" i="9"/>
  <c r="H99" i="9"/>
  <c r="G99" i="9"/>
  <c r="F99" i="9"/>
  <c r="E99" i="9"/>
  <c r="B99" i="9" s="1"/>
  <c r="H98" i="9"/>
  <c r="G98" i="9"/>
  <c r="E98" i="9" s="1"/>
  <c r="B98" i="9" s="1"/>
  <c r="F98" i="9"/>
  <c r="H97" i="9"/>
  <c r="G97" i="9"/>
  <c r="F97" i="9"/>
  <c r="H96" i="9"/>
  <c r="E96" i="9" s="1"/>
  <c r="G96" i="9"/>
  <c r="F96" i="9"/>
  <c r="B96" i="9"/>
  <c r="H95" i="9"/>
  <c r="G95" i="9"/>
  <c r="F95" i="9"/>
  <c r="E95" i="9"/>
  <c r="B95" i="9" s="1"/>
  <c r="H94" i="9"/>
  <c r="G94" i="9"/>
  <c r="E94" i="9" s="1"/>
  <c r="B94" i="9" s="1"/>
  <c r="F94" i="9"/>
  <c r="H93" i="9"/>
  <c r="G93" i="9"/>
  <c r="F93" i="9"/>
  <c r="H92" i="9"/>
  <c r="E92" i="9" s="1"/>
  <c r="B92" i="9" s="1"/>
  <c r="G92" i="9"/>
  <c r="F92" i="9"/>
  <c r="H91" i="9"/>
  <c r="G91" i="9"/>
  <c r="F91" i="9"/>
  <c r="E91" i="9"/>
  <c r="B91" i="9" s="1"/>
  <c r="H90" i="9"/>
  <c r="G90" i="9"/>
  <c r="E90" i="9" s="1"/>
  <c r="B90" i="9" s="1"/>
  <c r="F90" i="9"/>
  <c r="H89" i="9"/>
  <c r="G89" i="9"/>
  <c r="F89" i="9"/>
  <c r="H88" i="9"/>
  <c r="E88" i="9" s="1"/>
  <c r="G88" i="9"/>
  <c r="F88" i="9"/>
  <c r="B88" i="9"/>
  <c r="H87" i="9"/>
  <c r="G87" i="9"/>
  <c r="F87" i="9"/>
  <c r="E87" i="9"/>
  <c r="B87" i="9" s="1"/>
  <c r="H86" i="9"/>
  <c r="G86" i="9"/>
  <c r="E86" i="9" s="1"/>
  <c r="B86" i="9" s="1"/>
  <c r="F86" i="9"/>
  <c r="H85" i="9"/>
  <c r="G85" i="9"/>
  <c r="F85" i="9"/>
  <c r="H84" i="9"/>
  <c r="E84" i="9" s="1"/>
  <c r="B84" i="9" s="1"/>
  <c r="G84" i="9"/>
  <c r="F84" i="9"/>
  <c r="H83" i="9"/>
  <c r="G83" i="9"/>
  <c r="F83" i="9"/>
  <c r="E83" i="9"/>
  <c r="B83" i="9" s="1"/>
  <c r="H82" i="9"/>
  <c r="G82" i="9"/>
  <c r="E82" i="9" s="1"/>
  <c r="B82" i="9" s="1"/>
  <c r="F82" i="9"/>
  <c r="H81" i="9"/>
  <c r="G81" i="9"/>
  <c r="F81" i="9"/>
  <c r="H80" i="9"/>
  <c r="E80" i="9" s="1"/>
  <c r="G80" i="9"/>
  <c r="F80" i="9"/>
  <c r="B80" i="9"/>
  <c r="H79" i="9"/>
  <c r="G79" i="9"/>
  <c r="F79" i="9"/>
  <c r="E79" i="9"/>
  <c r="B79" i="9" s="1"/>
  <c r="H78" i="9"/>
  <c r="G78" i="9"/>
  <c r="E78" i="9" s="1"/>
  <c r="B78" i="9" s="1"/>
  <c r="F78" i="9"/>
  <c r="H77" i="9"/>
  <c r="G77" i="9"/>
  <c r="F77" i="9"/>
  <c r="H76" i="9"/>
  <c r="E76" i="9" s="1"/>
  <c r="B76" i="9" s="1"/>
  <c r="G76" i="9"/>
  <c r="F76" i="9"/>
  <c r="H75" i="9"/>
  <c r="G75" i="9"/>
  <c r="F75" i="9"/>
  <c r="E75" i="9"/>
  <c r="B75" i="9" s="1"/>
  <c r="H74" i="9"/>
  <c r="G74" i="9"/>
  <c r="E74" i="9" s="1"/>
  <c r="B74" i="9" s="1"/>
  <c r="F74" i="9"/>
  <c r="H73" i="9"/>
  <c r="G73" i="9"/>
  <c r="F73" i="9"/>
  <c r="H72" i="9"/>
  <c r="E72" i="9" s="1"/>
  <c r="G72" i="9"/>
  <c r="F72" i="9"/>
  <c r="B72" i="9"/>
  <c r="H71" i="9"/>
  <c r="G71" i="9"/>
  <c r="F71" i="9"/>
  <c r="E71" i="9"/>
  <c r="B71" i="9" s="1"/>
  <c r="H70" i="9"/>
  <c r="G70" i="9"/>
  <c r="E70" i="9" s="1"/>
  <c r="B70" i="9" s="1"/>
  <c r="F70" i="9"/>
  <c r="H69" i="9"/>
  <c r="G69" i="9"/>
  <c r="F69" i="9"/>
  <c r="H68" i="9"/>
  <c r="E68" i="9" s="1"/>
  <c r="B68" i="9" s="1"/>
  <c r="G68" i="9"/>
  <c r="F68" i="9"/>
  <c r="H67" i="9"/>
  <c r="G67" i="9"/>
  <c r="F67" i="9"/>
  <c r="E67" i="9"/>
  <c r="B67" i="9" s="1"/>
  <c r="H66" i="9"/>
  <c r="G66" i="9"/>
  <c r="E66" i="9" s="1"/>
  <c r="B66" i="9" s="1"/>
  <c r="F66" i="9"/>
  <c r="H65" i="9"/>
  <c r="G65" i="9"/>
  <c r="F65" i="9"/>
  <c r="H64" i="9"/>
  <c r="E64" i="9" s="1"/>
  <c r="G64" i="9"/>
  <c r="F64" i="9"/>
  <c r="B64" i="9"/>
  <c r="H63" i="9"/>
  <c r="G63" i="9"/>
  <c r="F63" i="9"/>
  <c r="E63" i="9"/>
  <c r="B63" i="9" s="1"/>
  <c r="H62" i="9"/>
  <c r="G62" i="9"/>
  <c r="E62" i="9" s="1"/>
  <c r="B62" i="9" s="1"/>
  <c r="F62" i="9"/>
  <c r="H61" i="9"/>
  <c r="G61" i="9"/>
  <c r="F61" i="9"/>
  <c r="H60" i="9"/>
  <c r="E60" i="9" s="1"/>
  <c r="B60" i="9" s="1"/>
  <c r="G60" i="9"/>
  <c r="F60" i="9"/>
  <c r="H59" i="9"/>
  <c r="G59" i="9"/>
  <c r="F59" i="9"/>
  <c r="E59" i="9"/>
  <c r="B59" i="9" s="1"/>
  <c r="H58" i="9"/>
  <c r="G58" i="9"/>
  <c r="E58" i="9" s="1"/>
  <c r="B58" i="9" s="1"/>
  <c r="F58" i="9"/>
  <c r="H57" i="9"/>
  <c r="E57" i="9" s="1"/>
  <c r="B57" i="9" s="1"/>
  <c r="G57" i="9"/>
  <c r="F57" i="9"/>
  <c r="H56" i="9"/>
  <c r="G56" i="9"/>
  <c r="E56" i="9" s="1"/>
  <c r="B56" i="9" s="1"/>
  <c r="F56" i="9"/>
  <c r="H55" i="9"/>
  <c r="G55" i="9"/>
  <c r="E55" i="9" s="1"/>
  <c r="B55" i="9" s="1"/>
  <c r="F55" i="9"/>
  <c r="H54" i="9"/>
  <c r="G54" i="9"/>
  <c r="E54" i="9" s="1"/>
  <c r="B54" i="9" s="1"/>
  <c r="F54" i="9"/>
  <c r="H53" i="9"/>
  <c r="E53" i="9" s="1"/>
  <c r="B53" i="9" s="1"/>
  <c r="G53" i="9"/>
  <c r="F53" i="9"/>
  <c r="H52" i="9"/>
  <c r="G52" i="9"/>
  <c r="F52" i="9"/>
  <c r="E52" i="9"/>
  <c r="B52" i="9" s="1"/>
  <c r="H51" i="9"/>
  <c r="G51" i="9"/>
  <c r="E51" i="9" s="1"/>
  <c r="F51" i="9"/>
  <c r="B51" i="9"/>
  <c r="H50" i="9"/>
  <c r="G50" i="9"/>
  <c r="F50" i="9"/>
  <c r="E50" i="9"/>
  <c r="B50" i="9" s="1"/>
  <c r="H49" i="9"/>
  <c r="E49" i="9" s="1"/>
  <c r="G49" i="9"/>
  <c r="F49" i="9"/>
  <c r="B49" i="9"/>
  <c r="H48" i="9"/>
  <c r="G48" i="9"/>
  <c r="F48" i="9"/>
  <c r="E48" i="9"/>
  <c r="B48" i="9" s="1"/>
  <c r="H47" i="9"/>
  <c r="G47" i="9"/>
  <c r="F47" i="9"/>
  <c r="H46" i="9"/>
  <c r="G46" i="9"/>
  <c r="F46" i="9"/>
  <c r="E46" i="9"/>
  <c r="B46" i="9" s="1"/>
  <c r="H45" i="9"/>
  <c r="G45" i="9"/>
  <c r="F45" i="9"/>
  <c r="E45" i="9"/>
  <c r="H44" i="9"/>
  <c r="G44" i="9"/>
  <c r="E44" i="9" s="1"/>
  <c r="B44" i="9" s="1"/>
  <c r="F44" i="9"/>
  <c r="H43" i="9"/>
  <c r="G43" i="9"/>
  <c r="E43" i="9" s="1"/>
  <c r="B43" i="9" s="1"/>
  <c r="F43" i="9"/>
  <c r="H42" i="9"/>
  <c r="G42" i="9"/>
  <c r="E42" i="9" s="1"/>
  <c r="B42" i="9" s="1"/>
  <c r="F42" i="9"/>
  <c r="H41" i="9"/>
  <c r="E41" i="9" s="1"/>
  <c r="B41" i="9" s="1"/>
  <c r="G41" i="9"/>
  <c r="F41" i="9"/>
  <c r="H40" i="9"/>
  <c r="G40" i="9"/>
  <c r="E40" i="9" s="1"/>
  <c r="B40" i="9" s="1"/>
  <c r="F40" i="9"/>
  <c r="H39" i="9"/>
  <c r="G39" i="9"/>
  <c r="E39" i="9" s="1"/>
  <c r="B39" i="9" s="1"/>
  <c r="F39" i="9"/>
  <c r="H38" i="9"/>
  <c r="G38" i="9"/>
  <c r="E38" i="9" s="1"/>
  <c r="B38" i="9" s="1"/>
  <c r="F38" i="9"/>
  <c r="H37" i="9"/>
  <c r="G37" i="9"/>
  <c r="F37" i="9"/>
  <c r="H36" i="9"/>
  <c r="G36" i="9"/>
  <c r="E36" i="9" s="1"/>
  <c r="B36" i="9" s="1"/>
  <c r="F36" i="9"/>
  <c r="H35" i="9"/>
  <c r="G35" i="9"/>
  <c r="E35" i="9" s="1"/>
  <c r="F35" i="9"/>
  <c r="B35" i="9"/>
  <c r="H34" i="9"/>
  <c r="G34" i="9"/>
  <c r="F34" i="9"/>
  <c r="E34" i="9"/>
  <c r="B34" i="9" s="1"/>
  <c r="H33" i="9"/>
  <c r="E33" i="9" s="1"/>
  <c r="G33" i="9"/>
  <c r="F33" i="9"/>
  <c r="B33" i="9"/>
  <c r="H32" i="9"/>
  <c r="G32" i="9"/>
  <c r="F32" i="9"/>
  <c r="E32" i="9"/>
  <c r="B32" i="9" s="1"/>
  <c r="H31" i="9"/>
  <c r="G31" i="9"/>
  <c r="F31" i="9"/>
  <c r="H30" i="9"/>
  <c r="G30" i="9"/>
  <c r="F30" i="9"/>
  <c r="E30" i="9"/>
  <c r="B30" i="9" s="1"/>
  <c r="H29" i="9"/>
  <c r="G29" i="9"/>
  <c r="F29" i="9"/>
  <c r="E29" i="9"/>
  <c r="B29" i="9" s="1"/>
  <c r="H28" i="9"/>
  <c r="G28" i="9"/>
  <c r="E28" i="9" s="1"/>
  <c r="B28" i="9" s="1"/>
  <c r="F28" i="9"/>
  <c r="H27" i="9"/>
  <c r="G27" i="9"/>
  <c r="E27" i="9" s="1"/>
  <c r="B27" i="9" s="1"/>
  <c r="F27" i="9"/>
  <c r="H26" i="9"/>
  <c r="G26" i="9"/>
  <c r="E26" i="9" s="1"/>
  <c r="B26" i="9" s="1"/>
  <c r="F26" i="9"/>
  <c r="H25" i="9"/>
  <c r="E25" i="9" s="1"/>
  <c r="B25" i="9" s="1"/>
  <c r="G25" i="9"/>
  <c r="F25" i="9"/>
  <c r="F24" i="9"/>
  <c r="F4" i="9"/>
  <c r="O3" i="9"/>
  <c r="G296" i="9" s="1"/>
  <c r="E296" i="9" s="1"/>
  <c r="I3" i="9"/>
  <c r="H3" i="9"/>
  <c r="G3" i="9"/>
  <c r="D104" i="8"/>
  <c r="C1680" i="1" s="1"/>
  <c r="D97" i="8"/>
  <c r="D92" i="8"/>
  <c r="D87" i="8"/>
  <c r="D82" i="8"/>
  <c r="D77" i="8"/>
  <c r="D72" i="8"/>
  <c r="D67" i="8"/>
  <c r="D62" i="8"/>
  <c r="D57" i="8"/>
  <c r="D51" i="8" s="1"/>
  <c r="D52" i="8"/>
  <c r="D46" i="8"/>
  <c r="D45" i="8" s="1"/>
  <c r="I40" i="3" s="1"/>
  <c r="D37" i="8"/>
  <c r="D27" i="8"/>
  <c r="D25" i="8"/>
  <c r="C1601" i="1" s="1"/>
  <c r="G1601" i="1" s="1"/>
  <c r="D18" i="8"/>
  <c r="D8" i="8"/>
  <c r="E44" i="7"/>
  <c r="D44" i="7"/>
  <c r="E39" i="7"/>
  <c r="D1571" i="1" s="1"/>
  <c r="D39" i="7"/>
  <c r="D38" i="7" s="1"/>
  <c r="E38" i="7"/>
  <c r="E30" i="7"/>
  <c r="D30" i="7"/>
  <c r="E23" i="7"/>
  <c r="D23" i="7"/>
  <c r="E22" i="7"/>
  <c r="I34" i="3" s="1"/>
  <c r="D22" i="7"/>
  <c r="H34" i="3" s="1"/>
  <c r="E14" i="7"/>
  <c r="D14" i="7"/>
  <c r="E7" i="7"/>
  <c r="E6" i="7" s="1"/>
  <c r="E5" i="7" s="1"/>
  <c r="D7" i="7"/>
  <c r="D6" i="7" s="1"/>
  <c r="D5"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E114" i="6" s="1"/>
  <c r="I30" i="3" s="1"/>
  <c r="D118" i="6"/>
  <c r="F117" i="6"/>
  <c r="F116" i="6"/>
  <c r="F115" i="6"/>
  <c r="E115" i="6"/>
  <c r="D115" i="6"/>
  <c r="F113" i="6"/>
  <c r="F112" i="6"/>
  <c r="F111" i="6"/>
  <c r="F110" i="6"/>
  <c r="F109" i="6"/>
  <c r="F108" i="6"/>
  <c r="F107" i="6"/>
  <c r="E107" i="6"/>
  <c r="D107" i="6"/>
  <c r="F106" i="6"/>
  <c r="F105" i="6"/>
  <c r="F104" i="6"/>
  <c r="F103" i="6"/>
  <c r="F102" i="6"/>
  <c r="F101" i="6"/>
  <c r="F100" i="6"/>
  <c r="E99" i="6"/>
  <c r="D1494" i="1" s="1"/>
  <c r="D99" i="6"/>
  <c r="F99" i="6" s="1"/>
  <c r="F98" i="6"/>
  <c r="F97" i="6"/>
  <c r="F96" i="6"/>
  <c r="F95" i="6"/>
  <c r="E94" i="6"/>
  <c r="D94" i="6"/>
  <c r="F94" i="6" s="1"/>
  <c r="F93" i="6"/>
  <c r="F92" i="6"/>
  <c r="F91" i="6"/>
  <c r="F90" i="6"/>
  <c r="E90" i="6"/>
  <c r="E89" i="6" s="1"/>
  <c r="D1484" i="1"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E254" i="5" s="1"/>
  <c r="D259" i="5"/>
  <c r="F258" i="5"/>
  <c r="F257" i="5"/>
  <c r="F256" i="5"/>
  <c r="F255" i="5"/>
  <c r="E255" i="5"/>
  <c r="D255" i="5"/>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F180" i="5"/>
  <c r="E180" i="5"/>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D147" i="5"/>
  <c r="F147" i="5" s="1"/>
  <c r="F146" i="5"/>
  <c r="F145" i="5"/>
  <c r="F144" i="5"/>
  <c r="F143" i="5"/>
  <c r="E143" i="5"/>
  <c r="D143" i="5"/>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E119" i="5" s="1"/>
  <c r="D1124" i="1"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82" i="5"/>
  <c r="F81" i="5"/>
  <c r="F80" i="5"/>
  <c r="F79" i="5"/>
  <c r="F78" i="5"/>
  <c r="F77" i="5"/>
  <c r="F76" i="5"/>
  <c r="E76" i="5"/>
  <c r="D76" i="5"/>
  <c r="F75" i="5"/>
  <c r="F74" i="5"/>
  <c r="F73" i="5"/>
  <c r="F72" i="5"/>
  <c r="E71" i="5"/>
  <c r="E70" i="5" s="1"/>
  <c r="D71"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D12"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D633" i="4"/>
  <c r="F632" i="4"/>
  <c r="F631" i="4"/>
  <c r="E630" i="4"/>
  <c r="D630" i="4"/>
  <c r="D629" i="4" s="1"/>
  <c r="F629" i="4" s="1"/>
  <c r="E629" i="4"/>
  <c r="F628" i="4"/>
  <c r="F627" i="4"/>
  <c r="F626" i="4"/>
  <c r="F625" i="4"/>
  <c r="F624" i="4"/>
  <c r="F623" i="4"/>
  <c r="F622" i="4"/>
  <c r="E621" i="4"/>
  <c r="E597" i="4" s="1"/>
  <c r="D591" i="1" s="1"/>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E598" i="4"/>
  <c r="D598" i="4"/>
  <c r="F596" i="4"/>
  <c r="F595" i="4"/>
  <c r="F594" i="4"/>
  <c r="E594" i="4"/>
  <c r="D594" i="4"/>
  <c r="F593" i="4"/>
  <c r="F592" i="4"/>
  <c r="F591" i="4"/>
  <c r="E591" i="4"/>
  <c r="D591" i="4"/>
  <c r="F590" i="4"/>
  <c r="F589" i="4"/>
  <c r="E589" i="4"/>
  <c r="D589" i="4"/>
  <c r="F588" i="4"/>
  <c r="F587" i="4"/>
  <c r="F586" i="4"/>
  <c r="E585" i="4"/>
  <c r="E584" i="4" s="1"/>
  <c r="D585" i="4"/>
  <c r="F583" i="4"/>
  <c r="F582" i="4"/>
  <c r="E581" i="4"/>
  <c r="D581" i="4"/>
  <c r="F581" i="4" s="1"/>
  <c r="F580" i="4"/>
  <c r="F579" i="4"/>
  <c r="E578" i="4"/>
  <c r="D578" i="4"/>
  <c r="F578" i="4" s="1"/>
  <c r="F577" i="4"/>
  <c r="F576" i="4"/>
  <c r="F575" i="4"/>
  <c r="E575" i="4"/>
  <c r="E571" i="4" s="1"/>
  <c r="D575" i="4"/>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E529" i="4"/>
  <c r="D529" i="4"/>
  <c r="F529" i="4" s="1"/>
  <c r="F528" i="4"/>
  <c r="F527" i="4"/>
  <c r="E526" i="4"/>
  <c r="D526" i="4"/>
  <c r="F526" i="4" s="1"/>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85" i="1" s="1"/>
  <c r="D492" i="4"/>
  <c r="F490" i="4"/>
  <c r="F489" i="4"/>
  <c r="E488" i="4"/>
  <c r="D488" i="4"/>
  <c r="F488" i="4" s="1"/>
  <c r="F487" i="4"/>
  <c r="F486" i="4"/>
  <c r="F485" i="4"/>
  <c r="E485" i="4"/>
  <c r="D485" i="4"/>
  <c r="F484" i="4"/>
  <c r="F483" i="4"/>
  <c r="F482" i="4"/>
  <c r="F481" i="4"/>
  <c r="E480" i="4"/>
  <c r="D480" i="4"/>
  <c r="E479" i="4"/>
  <c r="F478" i="4"/>
  <c r="F477" i="4"/>
  <c r="F476" i="4"/>
  <c r="E476" i="4"/>
  <c r="D476" i="4"/>
  <c r="F475" i="4"/>
  <c r="F474" i="4"/>
  <c r="F473" i="4"/>
  <c r="E473" i="4"/>
  <c r="D473" i="4"/>
  <c r="F472" i="4"/>
  <c r="F471" i="4"/>
  <c r="E470" i="4"/>
  <c r="D470" i="4"/>
  <c r="F470" i="4" s="1"/>
  <c r="F469" i="4"/>
  <c r="F468" i="4"/>
  <c r="E467" i="4"/>
  <c r="E466" i="4" s="1"/>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F428" i="4"/>
  <c r="E428" i="4"/>
  <c r="D428" i="4"/>
  <c r="E427" i="4"/>
  <c r="D427" i="4"/>
  <c r="E426" i="4"/>
  <c r="D426" i="4"/>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E401" i="4"/>
  <c r="F401" i="4" s="1"/>
  <c r="D401" i="4"/>
  <c r="F400" i="4"/>
  <c r="F399" i="4"/>
  <c r="E398" i="4"/>
  <c r="D398" i="4"/>
  <c r="F398" i="4" s="1"/>
  <c r="F397" i="4"/>
  <c r="F396" i="4"/>
  <c r="F395" i="4"/>
  <c r="F394" i="4"/>
  <c r="E393" i="4"/>
  <c r="F393" i="4" s="1"/>
  <c r="D393" i="4"/>
  <c r="F392" i="4"/>
  <c r="F391" i="4"/>
  <c r="F390" i="4"/>
  <c r="F389" i="4"/>
  <c r="F388" i="4"/>
  <c r="E388" i="4"/>
  <c r="D388" i="4"/>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F366" i="4" s="1"/>
  <c r="F365" i="4"/>
  <c r="F364" i="4"/>
  <c r="F363" i="4"/>
  <c r="F362" i="4"/>
  <c r="E362" i="4"/>
  <c r="E361" i="4" s="1"/>
  <c r="D362" i="4"/>
  <c r="D361" i="4" s="1"/>
  <c r="F359" i="4"/>
  <c r="E358" i="4"/>
  <c r="D358" i="4"/>
  <c r="F358" i="4" s="1"/>
  <c r="F357" i="4"/>
  <c r="F356" i="4"/>
  <c r="E355" i="4"/>
  <c r="E354" i="4" s="1"/>
  <c r="D355" i="4"/>
  <c r="F355" i="4" s="1"/>
  <c r="F353" i="4"/>
  <c r="F352" i="4"/>
  <c r="F351" i="4"/>
  <c r="F350" i="4"/>
  <c r="F349" i="4"/>
  <c r="E349" i="4"/>
  <c r="D349" i="4"/>
  <c r="F348" i="4"/>
  <c r="F347" i="4"/>
  <c r="F346" i="4"/>
  <c r="E346" i="4"/>
  <c r="D346" i="4"/>
  <c r="F345" i="4"/>
  <c r="F344" i="4"/>
  <c r="F343" i="4"/>
  <c r="F342" i="4"/>
  <c r="F341" i="4"/>
  <c r="E341" i="4"/>
  <c r="E321" i="4" s="1"/>
  <c r="D316" i="1" s="1"/>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E314" i="4"/>
  <c r="D314" i="4"/>
  <c r="F314" i="4" s="1"/>
  <c r="F313" i="4"/>
  <c r="F312" i="4"/>
  <c r="F311" i="4"/>
  <c r="F310" i="4"/>
  <c r="E310" i="4"/>
  <c r="D310" i="4"/>
  <c r="E309" i="4"/>
  <c r="D309" i="4"/>
  <c r="F309" i="4" s="1"/>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F274" i="4" s="1"/>
  <c r="D274" i="4"/>
  <c r="D273" i="4"/>
  <c r="F272" i="4"/>
  <c r="F271" i="4"/>
  <c r="F270" i="4"/>
  <c r="F269" i="4"/>
  <c r="E269" i="4"/>
  <c r="D269" i="4"/>
  <c r="F268" i="4"/>
  <c r="F267" i="4"/>
  <c r="F266" i="4"/>
  <c r="F265" i="4"/>
  <c r="F264" i="4"/>
  <c r="F263" i="4"/>
  <c r="E263" i="4"/>
  <c r="D263" i="4"/>
  <c r="D262" i="4" s="1"/>
  <c r="F262" i="4" s="1"/>
  <c r="E262" i="4"/>
  <c r="F261" i="4"/>
  <c r="F260" i="4"/>
  <c r="F259" i="4"/>
  <c r="F258" i="4"/>
  <c r="E257" i="4"/>
  <c r="D257" i="4"/>
  <c r="F257" i="4" s="1"/>
  <c r="F256" i="4"/>
  <c r="F255" i="4"/>
  <c r="F254" i="4"/>
  <c r="E254" i="4"/>
  <c r="D254" i="4"/>
  <c r="F253" i="4"/>
  <c r="F252" i="4"/>
  <c r="F251" i="4"/>
  <c r="E250" i="4"/>
  <c r="D250" i="4"/>
  <c r="F250" i="4" s="1"/>
  <c r="F249" i="4"/>
  <c r="F248" i="4"/>
  <c r="F247" i="4"/>
  <c r="E246" i="4"/>
  <c r="F246" i="4" s="1"/>
  <c r="D246" i="4"/>
  <c r="F245" i="4"/>
  <c r="F244" i="4"/>
  <c r="F243" i="4"/>
  <c r="E242" i="4"/>
  <c r="D242" i="4"/>
  <c r="F242" i="4" s="1"/>
  <c r="F241" i="4"/>
  <c r="F240" i="4"/>
  <c r="F239" i="4"/>
  <c r="F238" i="4"/>
  <c r="E237" i="4"/>
  <c r="D237" i="4"/>
  <c r="F237" i="4" s="1"/>
  <c r="F236" i="4"/>
  <c r="F235" i="4"/>
  <c r="E234" i="4"/>
  <c r="D234" i="4"/>
  <c r="F234" i="4" s="1"/>
  <c r="F233" i="4"/>
  <c r="F232" i="4"/>
  <c r="E231" i="4"/>
  <c r="D231" i="4"/>
  <c r="D230" i="4" s="1"/>
  <c r="F229" i="4"/>
  <c r="F228" i="4"/>
  <c r="F227" i="4"/>
  <c r="F226" i="4"/>
  <c r="F225" i="4"/>
  <c r="E225" i="4"/>
  <c r="D225" i="4"/>
  <c r="F224" i="4"/>
  <c r="F223" i="4"/>
  <c r="E222" i="4"/>
  <c r="E221" i="4" s="1"/>
  <c r="F221" i="4" s="1"/>
  <c r="D222" i="4"/>
  <c r="D221" i="4"/>
  <c r="F220" i="4"/>
  <c r="F219" i="4"/>
  <c r="F218" i="4"/>
  <c r="F217" i="4"/>
  <c r="F216" i="4"/>
  <c r="E216" i="4"/>
  <c r="D216" i="4"/>
  <c r="F215" i="4"/>
  <c r="F214" i="4"/>
  <c r="F213" i="4"/>
  <c r="F212" i="4"/>
  <c r="F211" i="4"/>
  <c r="F210" i="4"/>
  <c r="F209" i="4"/>
  <c r="E208" i="4"/>
  <c r="D208" i="4"/>
  <c r="F208" i="4" s="1"/>
  <c r="F207" i="4"/>
  <c r="F206" i="4"/>
  <c r="F205" i="4"/>
  <c r="F204" i="4"/>
  <c r="F203" i="4"/>
  <c r="E203" i="4"/>
  <c r="D203" i="4"/>
  <c r="D202" i="4" s="1"/>
  <c r="F202" i="4" s="1"/>
  <c r="E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E164" i="4" s="1"/>
  <c r="D160" i="1" s="1"/>
  <c r="D165"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E141" i="4"/>
  <c r="E140" i="4" s="1"/>
  <c r="D141" i="4"/>
  <c r="F139" i="4"/>
  <c r="F138" i="4"/>
  <c r="F137" i="4"/>
  <c r="F136" i="4"/>
  <c r="E135" i="4"/>
  <c r="D135" i="4"/>
  <c r="D134" i="4" s="1"/>
  <c r="F134" i="4" s="1"/>
  <c r="E134" i="4"/>
  <c r="F133" i="4"/>
  <c r="F132" i="4"/>
  <c r="F131" i="4"/>
  <c r="F130" i="4"/>
  <c r="F129" i="4"/>
  <c r="E129" i="4"/>
  <c r="D129" i="4"/>
  <c r="F128" i="4"/>
  <c r="F127" i="4"/>
  <c r="F126" i="4"/>
  <c r="E126" i="4"/>
  <c r="D126" i="4"/>
  <c r="F125" i="4"/>
  <c r="E125" i="4"/>
  <c r="D125" i="4"/>
  <c r="F124" i="4"/>
  <c r="F123" i="4"/>
  <c r="F122" i="4"/>
  <c r="F121" i="4"/>
  <c r="E120" i="4"/>
  <c r="D120" i="4"/>
  <c r="F119" i="4"/>
  <c r="F118" i="4"/>
  <c r="F117" i="4"/>
  <c r="F116" i="4"/>
  <c r="F115" i="4"/>
  <c r="F114" i="4"/>
  <c r="F113" i="4"/>
  <c r="E112" i="4"/>
  <c r="F112" i="4" s="1"/>
  <c r="D112" i="4"/>
  <c r="F111" i="4"/>
  <c r="F110" i="4"/>
  <c r="F109" i="4"/>
  <c r="F108" i="4"/>
  <c r="E107" i="4"/>
  <c r="D107" i="4"/>
  <c r="F107" i="4" s="1"/>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E61" i="4"/>
  <c r="D61" i="4"/>
  <c r="F61" i="4" s="1"/>
  <c r="F60" i="4"/>
  <c r="F59" i="4"/>
  <c r="E58" i="4"/>
  <c r="F58" i="4" s="1"/>
  <c r="D58" i="4"/>
  <c r="F57" i="4"/>
  <c r="F56" i="4"/>
  <c r="F55" i="4"/>
  <c r="F54" i="4"/>
  <c r="E53" i="4"/>
  <c r="D53" i="4"/>
  <c r="F53" i="4" s="1"/>
  <c r="F52" i="4"/>
  <c r="F51" i="4"/>
  <c r="F50" i="4"/>
  <c r="E50" i="4"/>
  <c r="E49" i="4" s="1"/>
  <c r="D50" i="4"/>
  <c r="D49" i="4"/>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D7" i="4"/>
  <c r="I41" i="3"/>
  <c r="G41" i="3"/>
  <c r="B41" i="3"/>
  <c r="G40" i="3"/>
  <c r="B40" i="3"/>
  <c r="G39" i="3"/>
  <c r="B39" i="3"/>
  <c r="H38" i="3"/>
  <c r="G38" i="3"/>
  <c r="B38" i="3"/>
  <c r="H36" i="3"/>
  <c r="G36" i="3"/>
  <c r="B36" i="3"/>
  <c r="H35" i="3"/>
  <c r="G35" i="3"/>
  <c r="B35" i="3"/>
  <c r="G34" i="3"/>
  <c r="B34" i="3"/>
  <c r="I33"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5" i="1"/>
  <c r="C1685" i="1"/>
  <c r="G1685" i="1" s="1"/>
  <c r="H1684" i="1"/>
  <c r="G1684" i="1"/>
  <c r="C1684" i="1"/>
  <c r="C1683" i="1"/>
  <c r="H1683" i="1" s="1"/>
  <c r="G1682" i="1"/>
  <c r="C1682" i="1"/>
  <c r="H1682" i="1" s="1"/>
  <c r="C1681" i="1"/>
  <c r="G1681" i="1" s="1"/>
  <c r="H1680" i="1"/>
  <c r="G1680" i="1"/>
  <c r="C1679" i="1"/>
  <c r="C1678" i="1"/>
  <c r="C1677" i="1"/>
  <c r="G1677" i="1" s="1"/>
  <c r="H1676" i="1"/>
  <c r="G1676" i="1"/>
  <c r="C1676" i="1"/>
  <c r="C1675" i="1"/>
  <c r="C1674" i="1"/>
  <c r="H1674" i="1" s="1"/>
  <c r="C1673" i="1"/>
  <c r="H1672" i="1"/>
  <c r="G1672" i="1"/>
  <c r="C1672" i="1"/>
  <c r="H1671" i="1"/>
  <c r="G1671" i="1"/>
  <c r="C1671" i="1"/>
  <c r="C1670" i="1"/>
  <c r="C1669" i="1"/>
  <c r="H1668" i="1"/>
  <c r="G1668" i="1"/>
  <c r="C1668" i="1"/>
  <c r="H1667" i="1"/>
  <c r="C1667" i="1"/>
  <c r="G1667" i="1" s="1"/>
  <c r="C1666" i="1"/>
  <c r="H1666" i="1" s="1"/>
  <c r="C1665" i="1"/>
  <c r="H1664" i="1"/>
  <c r="G1664" i="1"/>
  <c r="C1664" i="1"/>
  <c r="H1663" i="1"/>
  <c r="C1663" i="1"/>
  <c r="G1663" i="1" s="1"/>
  <c r="C1662" i="1"/>
  <c r="H1661" i="1"/>
  <c r="C1661" i="1"/>
  <c r="G1661" i="1" s="1"/>
  <c r="H1660" i="1"/>
  <c r="G1660" i="1"/>
  <c r="C1660" i="1"/>
  <c r="C1659" i="1"/>
  <c r="G1659" i="1" s="1"/>
  <c r="C1658" i="1"/>
  <c r="C1657" i="1"/>
  <c r="H1656" i="1"/>
  <c r="G1656" i="1"/>
  <c r="C1656" i="1"/>
  <c r="C1655" i="1"/>
  <c r="H1655" i="1" s="1"/>
  <c r="C1654" i="1"/>
  <c r="C1653" i="1"/>
  <c r="G1653" i="1" s="1"/>
  <c r="H1652" i="1"/>
  <c r="G1652" i="1"/>
  <c r="C1652" i="1"/>
  <c r="C1651" i="1"/>
  <c r="G1651" i="1" s="1"/>
  <c r="G1650" i="1"/>
  <c r="C1650" i="1"/>
  <c r="H1650" i="1" s="1"/>
  <c r="C1649" i="1"/>
  <c r="H1648" i="1"/>
  <c r="G1648" i="1"/>
  <c r="C1648" i="1"/>
  <c r="C1647" i="1"/>
  <c r="C1646" i="1"/>
  <c r="C1645" i="1"/>
  <c r="G1645" i="1" s="1"/>
  <c r="H1644" i="1"/>
  <c r="G1644" i="1"/>
  <c r="C1644" i="1"/>
  <c r="C1643" i="1"/>
  <c r="C1642" i="1"/>
  <c r="H1642" i="1" s="1"/>
  <c r="C1641" i="1"/>
  <c r="H1640" i="1"/>
  <c r="G1640" i="1"/>
  <c r="C1640" i="1"/>
  <c r="H1639" i="1"/>
  <c r="G1639" i="1"/>
  <c r="C1639" i="1"/>
  <c r="C1638" i="1"/>
  <c r="C1637" i="1"/>
  <c r="H1636" i="1"/>
  <c r="G1636" i="1"/>
  <c r="C1636" i="1"/>
  <c r="H1635" i="1"/>
  <c r="C1635" i="1"/>
  <c r="G1635" i="1" s="1"/>
  <c r="C1634" i="1"/>
  <c r="H1634" i="1" s="1"/>
  <c r="C1633" i="1"/>
  <c r="H1632" i="1"/>
  <c r="G1632" i="1"/>
  <c r="C1632" i="1"/>
  <c r="H1631" i="1"/>
  <c r="C1631" i="1"/>
  <c r="G1631" i="1" s="1"/>
  <c r="C1630" i="1"/>
  <c r="H1629" i="1"/>
  <c r="C1629" i="1"/>
  <c r="G1629" i="1" s="1"/>
  <c r="H1628" i="1"/>
  <c r="G1628" i="1"/>
  <c r="C1628" i="1"/>
  <c r="C1627" i="1"/>
  <c r="G1627" i="1" s="1"/>
  <c r="C1626" i="1"/>
  <c r="C1625" i="1"/>
  <c r="H1624" i="1"/>
  <c r="G1624" i="1"/>
  <c r="C1624" i="1"/>
  <c r="C1623" i="1"/>
  <c r="H1623" i="1" s="1"/>
  <c r="C1622" i="1"/>
  <c r="C1621" i="1"/>
  <c r="G1621" i="1" s="1"/>
  <c r="H1619" i="1"/>
  <c r="G1619" i="1"/>
  <c r="C1619" i="1"/>
  <c r="C1618" i="1"/>
  <c r="H1617" i="1"/>
  <c r="C1617" i="1"/>
  <c r="G1617" i="1" s="1"/>
  <c r="H1616" i="1"/>
  <c r="G1616" i="1"/>
  <c r="C1616" i="1"/>
  <c r="C1615" i="1"/>
  <c r="H1615" i="1" s="1"/>
  <c r="G1614" i="1"/>
  <c r="C1614" i="1"/>
  <c r="H1614" i="1" s="1"/>
  <c r="C1613" i="1"/>
  <c r="G1613" i="1" s="1"/>
  <c r="H1612" i="1"/>
  <c r="G1612" i="1"/>
  <c r="C1612" i="1"/>
  <c r="H1611" i="1"/>
  <c r="G1611" i="1"/>
  <c r="C1611" i="1"/>
  <c r="C1610" i="1"/>
  <c r="H1610" i="1" s="1"/>
  <c r="H1609" i="1"/>
  <c r="C1609" i="1"/>
  <c r="G1609" i="1" s="1"/>
  <c r="H1608" i="1"/>
  <c r="G1608" i="1"/>
  <c r="C1608" i="1"/>
  <c r="C1607" i="1"/>
  <c r="H1607" i="1" s="1"/>
  <c r="G1606" i="1"/>
  <c r="C1606" i="1"/>
  <c r="H1606" i="1" s="1"/>
  <c r="C1605" i="1"/>
  <c r="G1605" i="1" s="1"/>
  <c r="H1604" i="1"/>
  <c r="G1604" i="1"/>
  <c r="C1604" i="1"/>
  <c r="H1603" i="1"/>
  <c r="G1603" i="1"/>
  <c r="C1603" i="1"/>
  <c r="C1602" i="1"/>
  <c r="H1602" i="1" s="1"/>
  <c r="H1601" i="1"/>
  <c r="H1600" i="1"/>
  <c r="G1600" i="1"/>
  <c r="C1600" i="1"/>
  <c r="C1599" i="1"/>
  <c r="G1598" i="1"/>
  <c r="C1598" i="1"/>
  <c r="H1598" i="1" s="1"/>
  <c r="C1597" i="1"/>
  <c r="H1596" i="1"/>
  <c r="G1596" i="1"/>
  <c r="C1596" i="1"/>
  <c r="H1595" i="1"/>
  <c r="G1595" i="1"/>
  <c r="C1595" i="1"/>
  <c r="C1594" i="1"/>
  <c r="H1593" i="1"/>
  <c r="C1593" i="1"/>
  <c r="G1593" i="1" s="1"/>
  <c r="H1592" i="1"/>
  <c r="G1592" i="1"/>
  <c r="C1592" i="1"/>
  <c r="C1591" i="1"/>
  <c r="H1591" i="1" s="1"/>
  <c r="G1590" i="1"/>
  <c r="C1590" i="1"/>
  <c r="H1590" i="1" s="1"/>
  <c r="C1589" i="1"/>
  <c r="G1589" i="1" s="1"/>
  <c r="H1588" i="1"/>
  <c r="G1588" i="1"/>
  <c r="C1588" i="1"/>
  <c r="H1587" i="1"/>
  <c r="G1587" i="1"/>
  <c r="C1587" i="1"/>
  <c r="C1586" i="1"/>
  <c r="H1586" i="1" s="1"/>
  <c r="H1585" i="1"/>
  <c r="C1585" i="1"/>
  <c r="G1585" i="1" s="1"/>
  <c r="H1583" i="1"/>
  <c r="C1583" i="1"/>
  <c r="G1583" i="1" s="1"/>
  <c r="C1581" i="1"/>
  <c r="D1580" i="1"/>
  <c r="C1580" i="1"/>
  <c r="D1579" i="1"/>
  <c r="C1579" i="1"/>
  <c r="D1578" i="1"/>
  <c r="G1578" i="1" s="1"/>
  <c r="C1578" i="1"/>
  <c r="H1577" i="1"/>
  <c r="G1577" i="1"/>
  <c r="I1577" i="1" s="1"/>
  <c r="D1577" i="1"/>
  <c r="C1577" i="1"/>
  <c r="J1577" i="1" s="1"/>
  <c r="C1576" i="1"/>
  <c r="G1575" i="1"/>
  <c r="I1575" i="1" s="1"/>
  <c r="D1575" i="1"/>
  <c r="C1575" i="1"/>
  <c r="H1575" i="1" s="1"/>
  <c r="H1574" i="1"/>
  <c r="D1574" i="1"/>
  <c r="C1574" i="1"/>
  <c r="D1573" i="1"/>
  <c r="C1573" i="1"/>
  <c r="H1572" i="1"/>
  <c r="G1572" i="1"/>
  <c r="I1572" i="1" s="1"/>
  <c r="D1572" i="1"/>
  <c r="C1572" i="1"/>
  <c r="J1572" i="1" s="1"/>
  <c r="C1571" i="1"/>
  <c r="C1570" i="1"/>
  <c r="G1569" i="1"/>
  <c r="D1569" i="1"/>
  <c r="C1569" i="1"/>
  <c r="H1568" i="1"/>
  <c r="G1568" i="1"/>
  <c r="I1568" i="1" s="1"/>
  <c r="D1568" i="1"/>
  <c r="C1568" i="1"/>
  <c r="J1568" i="1" s="1"/>
  <c r="D1567" i="1"/>
  <c r="C1567" i="1"/>
  <c r="H1567" i="1" s="1"/>
  <c r="D1566" i="1"/>
  <c r="C1566" i="1"/>
  <c r="D1565" i="1"/>
  <c r="J1565" i="1" s="1"/>
  <c r="C1565" i="1"/>
  <c r="H1564" i="1"/>
  <c r="G1564" i="1"/>
  <c r="D1564" i="1"/>
  <c r="C1564" i="1"/>
  <c r="J1564" i="1" s="1"/>
  <c r="J1563" i="1"/>
  <c r="G1563" i="1"/>
  <c r="I1563" i="1" s="1"/>
  <c r="D1563" i="1"/>
  <c r="C1563" i="1"/>
  <c r="H1563" i="1" s="1"/>
  <c r="D1562" i="1"/>
  <c r="G1562" i="1" s="1"/>
  <c r="C1562" i="1"/>
  <c r="D1561" i="1"/>
  <c r="C1561" i="1"/>
  <c r="G1561" i="1" s="1"/>
  <c r="D1560" i="1"/>
  <c r="C1560" i="1"/>
  <c r="G1559" i="1"/>
  <c r="D1559" i="1"/>
  <c r="C1559" i="1"/>
  <c r="G1558" i="1"/>
  <c r="D1558" i="1"/>
  <c r="C1558" i="1"/>
  <c r="H1557" i="1"/>
  <c r="G1557" i="1"/>
  <c r="I1557" i="1" s="1"/>
  <c r="D1557" i="1"/>
  <c r="C1557" i="1"/>
  <c r="J1557" i="1" s="1"/>
  <c r="D1556" i="1"/>
  <c r="J1556" i="1" s="1"/>
  <c r="C1556" i="1"/>
  <c r="D1555" i="1"/>
  <c r="C1555" i="1"/>
  <c r="H1555" i="1" s="1"/>
  <c r="D1554" i="1"/>
  <c r="G1554" i="1" s="1"/>
  <c r="C1554" i="1"/>
  <c r="D1553" i="1"/>
  <c r="C1553" i="1"/>
  <c r="D1552" i="1"/>
  <c r="C1552" i="1"/>
  <c r="G1551" i="1"/>
  <c r="D1551" i="1"/>
  <c r="C1551" i="1"/>
  <c r="G1550" i="1"/>
  <c r="D1550" i="1"/>
  <c r="C1550" i="1"/>
  <c r="H1549" i="1"/>
  <c r="G1549" i="1"/>
  <c r="D1549" i="1"/>
  <c r="C1549" i="1"/>
  <c r="J1549" i="1" s="1"/>
  <c r="J1548" i="1"/>
  <c r="D1548" i="1"/>
  <c r="C1548" i="1"/>
  <c r="G1547" i="1"/>
  <c r="D1547" i="1"/>
  <c r="C1547" i="1"/>
  <c r="D1546" i="1"/>
  <c r="C1546" i="1"/>
  <c r="H1546" i="1" s="1"/>
  <c r="H1545" i="1"/>
  <c r="D1545" i="1"/>
  <c r="C1545" i="1"/>
  <c r="H1544" i="1"/>
  <c r="D1544" i="1"/>
  <c r="C1544" i="1"/>
  <c r="D1543" i="1"/>
  <c r="C1543" i="1"/>
  <c r="J1542" i="1"/>
  <c r="H1542" i="1"/>
  <c r="D1542" i="1"/>
  <c r="C1542" i="1"/>
  <c r="G1542" i="1" s="1"/>
  <c r="H1541" i="1"/>
  <c r="D1541" i="1"/>
  <c r="C1541" i="1"/>
  <c r="H1540" i="1"/>
  <c r="D1540" i="1"/>
  <c r="C1540" i="1"/>
  <c r="D1539" i="1"/>
  <c r="H1539" i="1" s="1"/>
  <c r="C1539" i="1"/>
  <c r="H1538" i="1"/>
  <c r="D1538" i="1"/>
  <c r="C1538" i="1"/>
  <c r="G1538" i="1" s="1"/>
  <c r="D1537" i="1"/>
  <c r="C1537" i="1"/>
  <c r="D1535" i="1"/>
  <c r="H1535" i="1" s="1"/>
  <c r="C1535" i="1"/>
  <c r="D1534" i="1"/>
  <c r="C1534" i="1"/>
  <c r="G1534" i="1" s="1"/>
  <c r="D1533" i="1"/>
  <c r="C1533" i="1"/>
  <c r="D1532" i="1"/>
  <c r="C1532" i="1"/>
  <c r="G1532" i="1" s="1"/>
  <c r="D1531" i="1"/>
  <c r="H1531" i="1" s="1"/>
  <c r="C1531" i="1"/>
  <c r="D1530" i="1"/>
  <c r="C1530" i="1"/>
  <c r="D1529" i="1"/>
  <c r="C1529" i="1"/>
  <c r="H1528" i="1"/>
  <c r="D1528" i="1"/>
  <c r="C1528" i="1"/>
  <c r="G1528" i="1" s="1"/>
  <c r="D1527" i="1"/>
  <c r="H1527" i="1" s="1"/>
  <c r="C1527" i="1"/>
  <c r="H1526" i="1"/>
  <c r="D1526" i="1"/>
  <c r="C1526" i="1"/>
  <c r="G1526" i="1" s="1"/>
  <c r="D1525" i="1"/>
  <c r="C1525" i="1"/>
  <c r="D1524" i="1"/>
  <c r="C1524" i="1"/>
  <c r="G1524" i="1" s="1"/>
  <c r="D1523" i="1"/>
  <c r="H1523" i="1" s="1"/>
  <c r="C1523" i="1"/>
  <c r="D1522" i="1"/>
  <c r="C1522" i="1"/>
  <c r="G1522" i="1" s="1"/>
  <c r="D1521" i="1"/>
  <c r="C1521" i="1"/>
  <c r="H1520" i="1"/>
  <c r="D1520" i="1"/>
  <c r="C1520" i="1"/>
  <c r="G1520" i="1" s="1"/>
  <c r="D1519" i="1"/>
  <c r="H1519" i="1" s="1"/>
  <c r="C1519" i="1"/>
  <c r="H1518" i="1"/>
  <c r="D1518" i="1"/>
  <c r="C1518" i="1"/>
  <c r="G1518" i="1" s="1"/>
  <c r="D1517" i="1"/>
  <c r="C1517" i="1"/>
  <c r="D1516" i="1"/>
  <c r="C1516" i="1"/>
  <c r="G1516" i="1" s="1"/>
  <c r="D1515" i="1"/>
  <c r="H1515" i="1" s="1"/>
  <c r="C1515" i="1"/>
  <c r="H1514" i="1"/>
  <c r="D1514" i="1"/>
  <c r="C1514" i="1"/>
  <c r="G1514" i="1" s="1"/>
  <c r="D1513" i="1"/>
  <c r="C1513" i="1"/>
  <c r="H1512" i="1"/>
  <c r="D1512" i="1"/>
  <c r="C1512" i="1"/>
  <c r="G1512" i="1" s="1"/>
  <c r="D1511" i="1"/>
  <c r="H1511" i="1" s="1"/>
  <c r="C1511" i="1"/>
  <c r="D1510" i="1"/>
  <c r="C1510" i="1"/>
  <c r="D1509" i="1"/>
  <c r="D1508" i="1"/>
  <c r="C1508" i="1"/>
  <c r="D1507" i="1"/>
  <c r="H1507" i="1" s="1"/>
  <c r="C1507" i="1"/>
  <c r="D1506" i="1"/>
  <c r="C1506" i="1"/>
  <c r="G1506" i="1" s="1"/>
  <c r="D1505" i="1"/>
  <c r="C1505" i="1"/>
  <c r="H1504" i="1"/>
  <c r="D1504" i="1"/>
  <c r="C1504" i="1"/>
  <c r="G1504" i="1" s="1"/>
  <c r="D1503" i="1"/>
  <c r="H1503" i="1" s="1"/>
  <c r="C1503" i="1"/>
  <c r="H1502" i="1"/>
  <c r="D1502" i="1"/>
  <c r="C1502" i="1"/>
  <c r="G1502" i="1" s="1"/>
  <c r="D1501" i="1"/>
  <c r="C1501" i="1"/>
  <c r="D1500" i="1"/>
  <c r="C1500" i="1"/>
  <c r="G1500" i="1" s="1"/>
  <c r="G1499" i="1"/>
  <c r="D1499" i="1"/>
  <c r="C1499" i="1"/>
  <c r="H1499" i="1" s="1"/>
  <c r="G1498" i="1"/>
  <c r="D1498" i="1"/>
  <c r="C1498" i="1"/>
  <c r="H1498" i="1" s="1"/>
  <c r="D1497" i="1"/>
  <c r="C1497" i="1"/>
  <c r="H1497" i="1" s="1"/>
  <c r="G1496" i="1"/>
  <c r="D1496" i="1"/>
  <c r="C1496" i="1"/>
  <c r="H1496" i="1" s="1"/>
  <c r="G1495" i="1"/>
  <c r="D1495" i="1"/>
  <c r="C1495" i="1"/>
  <c r="H1495" i="1" s="1"/>
  <c r="C1494" i="1"/>
  <c r="G1493" i="1"/>
  <c r="D1493" i="1"/>
  <c r="C1493" i="1"/>
  <c r="H1493" i="1" s="1"/>
  <c r="G1492" i="1"/>
  <c r="D1492" i="1"/>
  <c r="C1492" i="1"/>
  <c r="H1492" i="1" s="1"/>
  <c r="D1491" i="1"/>
  <c r="C1491" i="1"/>
  <c r="D1490" i="1"/>
  <c r="C1490" i="1"/>
  <c r="H1490" i="1" s="1"/>
  <c r="G1489" i="1"/>
  <c r="D1489" i="1"/>
  <c r="C1489" i="1"/>
  <c r="H1489" i="1" s="1"/>
  <c r="G1488" i="1"/>
  <c r="D1488" i="1"/>
  <c r="C1488" i="1"/>
  <c r="H1488" i="1" s="1"/>
  <c r="D1487" i="1"/>
  <c r="C1487" i="1"/>
  <c r="D1486" i="1"/>
  <c r="C1486" i="1"/>
  <c r="H1486" i="1" s="1"/>
  <c r="C1485" i="1"/>
  <c r="C1484" i="1"/>
  <c r="G1483" i="1"/>
  <c r="D1483" i="1"/>
  <c r="C1483" i="1"/>
  <c r="H1483" i="1" s="1"/>
  <c r="G1482" i="1"/>
  <c r="D1482" i="1"/>
  <c r="C1482" i="1"/>
  <c r="H1482" i="1" s="1"/>
  <c r="D1481" i="1"/>
  <c r="C1481" i="1"/>
  <c r="D1480" i="1"/>
  <c r="C1480" i="1"/>
  <c r="H1480" i="1" s="1"/>
  <c r="G1479" i="1"/>
  <c r="D1479" i="1"/>
  <c r="C1479" i="1"/>
  <c r="H1479" i="1" s="1"/>
  <c r="G1478" i="1"/>
  <c r="D1478" i="1"/>
  <c r="C1478" i="1"/>
  <c r="H1478" i="1" s="1"/>
  <c r="D1477" i="1"/>
  <c r="C1477" i="1"/>
  <c r="D1476" i="1"/>
  <c r="C1476" i="1"/>
  <c r="H1476" i="1" s="1"/>
  <c r="G1475" i="1"/>
  <c r="D1475" i="1"/>
  <c r="C1475" i="1"/>
  <c r="H1475" i="1" s="1"/>
  <c r="G1474" i="1"/>
  <c r="D1474" i="1"/>
  <c r="C1474" i="1"/>
  <c r="H1474" i="1" s="1"/>
  <c r="D1473" i="1"/>
  <c r="C1473" i="1"/>
  <c r="D1472" i="1"/>
  <c r="C1472" i="1"/>
  <c r="H1472" i="1" s="1"/>
  <c r="G1471" i="1"/>
  <c r="D1471" i="1"/>
  <c r="C1471" i="1"/>
  <c r="H1471" i="1" s="1"/>
  <c r="G1470" i="1"/>
  <c r="D1470" i="1"/>
  <c r="C1470" i="1"/>
  <c r="H1470" i="1" s="1"/>
  <c r="D1469" i="1"/>
  <c r="C1469" i="1"/>
  <c r="D1468" i="1"/>
  <c r="C1468" i="1"/>
  <c r="H1468" i="1" s="1"/>
  <c r="G1467" i="1"/>
  <c r="D1467" i="1"/>
  <c r="C1467" i="1"/>
  <c r="H1467" i="1" s="1"/>
  <c r="G1466" i="1"/>
  <c r="D1466" i="1"/>
  <c r="C1466" i="1"/>
  <c r="H1466" i="1" s="1"/>
  <c r="D1465" i="1"/>
  <c r="C1465" i="1"/>
  <c r="D1464" i="1"/>
  <c r="C1464" i="1"/>
  <c r="H1464" i="1" s="1"/>
  <c r="G1463" i="1"/>
  <c r="D1463" i="1"/>
  <c r="C1463" i="1"/>
  <c r="H1463" i="1" s="1"/>
  <c r="G1462" i="1"/>
  <c r="D1462" i="1"/>
  <c r="C1462" i="1"/>
  <c r="H1462" i="1" s="1"/>
  <c r="D1461" i="1"/>
  <c r="C1461" i="1"/>
  <c r="D1460" i="1"/>
  <c r="C1460" i="1"/>
  <c r="H1460" i="1" s="1"/>
  <c r="G1459" i="1"/>
  <c r="D1459" i="1"/>
  <c r="C1459" i="1"/>
  <c r="H1459" i="1" s="1"/>
  <c r="G1458" i="1"/>
  <c r="D1458" i="1"/>
  <c r="C1458" i="1"/>
  <c r="H1458" i="1" s="1"/>
  <c r="D1457" i="1"/>
  <c r="C1457" i="1"/>
  <c r="D1456" i="1"/>
  <c r="C1456" i="1"/>
  <c r="H1456" i="1" s="1"/>
  <c r="G1455" i="1"/>
  <c r="D1455" i="1"/>
  <c r="C1455" i="1"/>
  <c r="H1455" i="1" s="1"/>
  <c r="G1454" i="1"/>
  <c r="D1454" i="1"/>
  <c r="C1454" i="1"/>
  <c r="H1454" i="1" s="1"/>
  <c r="D1453" i="1"/>
  <c r="C1453" i="1"/>
  <c r="D1452" i="1"/>
  <c r="C1452" i="1"/>
  <c r="H1452" i="1" s="1"/>
  <c r="G1451" i="1"/>
  <c r="D1451" i="1"/>
  <c r="C1451" i="1"/>
  <c r="H1451" i="1" s="1"/>
  <c r="G1450" i="1"/>
  <c r="D1450" i="1"/>
  <c r="C1450" i="1"/>
  <c r="H1450" i="1" s="1"/>
  <c r="D1449" i="1"/>
  <c r="C1449" i="1"/>
  <c r="D1448" i="1"/>
  <c r="C1448" i="1"/>
  <c r="H1448" i="1" s="1"/>
  <c r="G1447" i="1"/>
  <c r="D1447" i="1"/>
  <c r="C1447" i="1"/>
  <c r="H1447" i="1" s="1"/>
  <c r="G1446" i="1"/>
  <c r="D1446" i="1"/>
  <c r="C1446" i="1"/>
  <c r="H1446" i="1" s="1"/>
  <c r="D1445" i="1"/>
  <c r="C1445" i="1"/>
  <c r="D1444" i="1"/>
  <c r="C1444" i="1"/>
  <c r="H1444" i="1" s="1"/>
  <c r="G1443" i="1"/>
  <c r="D1443" i="1"/>
  <c r="C1443" i="1"/>
  <c r="H1443" i="1" s="1"/>
  <c r="G1442" i="1"/>
  <c r="D1442" i="1"/>
  <c r="C1442" i="1"/>
  <c r="H1442" i="1" s="1"/>
  <c r="D1441" i="1"/>
  <c r="C1441" i="1"/>
  <c r="D1440" i="1"/>
  <c r="C1440" i="1"/>
  <c r="H1440" i="1" s="1"/>
  <c r="G1439" i="1"/>
  <c r="D1439" i="1"/>
  <c r="C1439" i="1"/>
  <c r="H1439" i="1" s="1"/>
  <c r="G1438" i="1"/>
  <c r="D1438" i="1"/>
  <c r="C1438" i="1"/>
  <c r="H1438" i="1" s="1"/>
  <c r="D1437" i="1"/>
  <c r="C1437" i="1"/>
  <c r="D1436" i="1"/>
  <c r="C1436" i="1"/>
  <c r="H1436" i="1" s="1"/>
  <c r="G1435" i="1"/>
  <c r="D1435" i="1"/>
  <c r="C1435" i="1"/>
  <c r="H1435" i="1" s="1"/>
  <c r="G1434" i="1"/>
  <c r="D1434" i="1"/>
  <c r="C1434" i="1"/>
  <c r="H1434" i="1" s="1"/>
  <c r="D1433" i="1"/>
  <c r="C1433" i="1"/>
  <c r="D1432" i="1"/>
  <c r="C1432" i="1"/>
  <c r="H1432" i="1" s="1"/>
  <c r="G1431" i="1"/>
  <c r="D1431" i="1"/>
  <c r="C1431" i="1"/>
  <c r="H1431" i="1" s="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C1400" i="1"/>
  <c r="G1399" i="1"/>
  <c r="D1399" i="1"/>
  <c r="C1399" i="1"/>
  <c r="H1399" i="1" s="1"/>
  <c r="D1398" i="1"/>
  <c r="C1398" i="1"/>
  <c r="D1397" i="1"/>
  <c r="C1397" i="1"/>
  <c r="H1397" i="1" s="1"/>
  <c r="G1396" i="1"/>
  <c r="D1396" i="1"/>
  <c r="C1396" i="1"/>
  <c r="H1396" i="1" s="1"/>
  <c r="G1395" i="1"/>
  <c r="D1395" i="1"/>
  <c r="C1395" i="1"/>
  <c r="H1395" i="1" s="1"/>
  <c r="D1394" i="1"/>
  <c r="C1394" i="1"/>
  <c r="D1393" i="1"/>
  <c r="C1393" i="1"/>
  <c r="H1393" i="1" s="1"/>
  <c r="G1392" i="1"/>
  <c r="D1392" i="1"/>
  <c r="C1392" i="1"/>
  <c r="H1392" i="1" s="1"/>
  <c r="G1391" i="1"/>
  <c r="D1391" i="1"/>
  <c r="C1391" i="1"/>
  <c r="H1391" i="1" s="1"/>
  <c r="D1390" i="1"/>
  <c r="C1390" i="1"/>
  <c r="D1389" i="1"/>
  <c r="C1389" i="1"/>
  <c r="H1389" i="1" s="1"/>
  <c r="G1388" i="1"/>
  <c r="D1388" i="1"/>
  <c r="C1388" i="1"/>
  <c r="H1388" i="1" s="1"/>
  <c r="G1387" i="1"/>
  <c r="D1387" i="1"/>
  <c r="C1387" i="1"/>
  <c r="H1387" i="1" s="1"/>
  <c r="D1386" i="1"/>
  <c r="C1386" i="1"/>
  <c r="D1385" i="1"/>
  <c r="C1385" i="1"/>
  <c r="H1385" i="1" s="1"/>
  <c r="G1384" i="1"/>
  <c r="D1384" i="1"/>
  <c r="C1384" i="1"/>
  <c r="H1384" i="1" s="1"/>
  <c r="G1383" i="1"/>
  <c r="D1383" i="1"/>
  <c r="C1383" i="1"/>
  <c r="H1383" i="1" s="1"/>
  <c r="D1382" i="1"/>
  <c r="C1382" i="1"/>
  <c r="D1381" i="1"/>
  <c r="C1381" i="1"/>
  <c r="H1381" i="1" s="1"/>
  <c r="G1380" i="1"/>
  <c r="D1380" i="1"/>
  <c r="C1380" i="1"/>
  <c r="H1380" i="1" s="1"/>
  <c r="G1379" i="1"/>
  <c r="D1379" i="1"/>
  <c r="C1379" i="1"/>
  <c r="H1379" i="1" s="1"/>
  <c r="D1378" i="1"/>
  <c r="C1378" i="1"/>
  <c r="D1377" i="1"/>
  <c r="C1377" i="1"/>
  <c r="H1377" i="1" s="1"/>
  <c r="G1376" i="1"/>
  <c r="D1376" i="1"/>
  <c r="C1376" i="1"/>
  <c r="H1376" i="1" s="1"/>
  <c r="G1375" i="1"/>
  <c r="D1375" i="1"/>
  <c r="C1375" i="1"/>
  <c r="H1375" i="1" s="1"/>
  <c r="D1374" i="1"/>
  <c r="C1374" i="1"/>
  <c r="D1373" i="1"/>
  <c r="C1373" i="1"/>
  <c r="H1373" i="1" s="1"/>
  <c r="G1372" i="1"/>
  <c r="D1372" i="1"/>
  <c r="C1372" i="1"/>
  <c r="H1372" i="1" s="1"/>
  <c r="G1371" i="1"/>
  <c r="D1371" i="1"/>
  <c r="C1371" i="1"/>
  <c r="H1371" i="1" s="1"/>
  <c r="D1370" i="1"/>
  <c r="C1370" i="1"/>
  <c r="D1369" i="1"/>
  <c r="C1369" i="1"/>
  <c r="H1369" i="1" s="1"/>
  <c r="G1368" i="1"/>
  <c r="D1368" i="1"/>
  <c r="C1368" i="1"/>
  <c r="H1368" i="1" s="1"/>
  <c r="G1367" i="1"/>
  <c r="D1367" i="1"/>
  <c r="C1367" i="1"/>
  <c r="H1367" i="1" s="1"/>
  <c r="D1366" i="1"/>
  <c r="C1366" i="1"/>
  <c r="D1365" i="1"/>
  <c r="C1365" i="1"/>
  <c r="H1365" i="1" s="1"/>
  <c r="G1364" i="1"/>
  <c r="D1364" i="1"/>
  <c r="C1364" i="1"/>
  <c r="H1364" i="1" s="1"/>
  <c r="G1363" i="1"/>
  <c r="D1363" i="1"/>
  <c r="C1363" i="1"/>
  <c r="H1363" i="1" s="1"/>
  <c r="D1362" i="1"/>
  <c r="C1362" i="1"/>
  <c r="D1361" i="1"/>
  <c r="C1361" i="1"/>
  <c r="H1361" i="1" s="1"/>
  <c r="G1360" i="1"/>
  <c r="D1360" i="1"/>
  <c r="C1360" i="1"/>
  <c r="H1360" i="1" s="1"/>
  <c r="G1359" i="1"/>
  <c r="D1359" i="1"/>
  <c r="C1359" i="1"/>
  <c r="H1359" i="1" s="1"/>
  <c r="D1358" i="1"/>
  <c r="C1358" i="1"/>
  <c r="D1357" i="1"/>
  <c r="C1357" i="1"/>
  <c r="H1357" i="1" s="1"/>
  <c r="G1356" i="1"/>
  <c r="D1356" i="1"/>
  <c r="C1356" i="1"/>
  <c r="H1356" i="1" s="1"/>
  <c r="G1355" i="1"/>
  <c r="D1355" i="1"/>
  <c r="C1355" i="1"/>
  <c r="H1355" i="1" s="1"/>
  <c r="D1354" i="1"/>
  <c r="C1354" i="1"/>
  <c r="D1353" i="1"/>
  <c r="C1353" i="1"/>
  <c r="H1353" i="1" s="1"/>
  <c r="G1352" i="1"/>
  <c r="D1352" i="1"/>
  <c r="C1352" i="1"/>
  <c r="H1352" i="1" s="1"/>
  <c r="G1351" i="1"/>
  <c r="D1351" i="1"/>
  <c r="C1351" i="1"/>
  <c r="H1351" i="1" s="1"/>
  <c r="D1350" i="1"/>
  <c r="C1350" i="1"/>
  <c r="D1349" i="1"/>
  <c r="C1349" i="1"/>
  <c r="H1349" i="1" s="1"/>
  <c r="G1348" i="1"/>
  <c r="D1348" i="1"/>
  <c r="C1348" i="1"/>
  <c r="H1348" i="1" s="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G1257" i="1"/>
  <c r="D1257" i="1"/>
  <c r="C1257" i="1"/>
  <c r="H1257" i="1" s="1"/>
  <c r="G1256" i="1"/>
  <c r="D1256" i="1"/>
  <c r="C1256" i="1"/>
  <c r="H1256" i="1" s="1"/>
  <c r="G1255" i="1"/>
  <c r="D1255" i="1"/>
  <c r="C1255" i="1"/>
  <c r="H1255" i="1" s="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C1125"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36" i="1"/>
  <c r="G636" i="1"/>
  <c r="D636" i="1"/>
  <c r="C636" i="1"/>
  <c r="H635" i="1"/>
  <c r="G635" i="1"/>
  <c r="D635" i="1"/>
  <c r="C635" i="1"/>
  <c r="G632" i="1"/>
  <c r="D632" i="1"/>
  <c r="C632" i="1"/>
  <c r="H632" i="1" s="1"/>
  <c r="G631" i="1"/>
  <c r="D631" i="1"/>
  <c r="C631" i="1"/>
  <c r="H631" i="1" s="1"/>
  <c r="D630" i="1"/>
  <c r="C630" i="1"/>
  <c r="H630" i="1" s="1"/>
  <c r="D629" i="1"/>
  <c r="C629" i="1"/>
  <c r="H629" i="1" s="1"/>
  <c r="G628" i="1"/>
  <c r="D628" i="1"/>
  <c r="C628" i="1"/>
  <c r="H628" i="1" s="1"/>
  <c r="G627" i="1"/>
  <c r="D627" i="1"/>
  <c r="C627" i="1"/>
  <c r="H627" i="1" s="1"/>
  <c r="D626" i="1"/>
  <c r="C626" i="1"/>
  <c r="H626" i="1" s="1"/>
  <c r="D625" i="1"/>
  <c r="C625" i="1"/>
  <c r="H625" i="1" s="1"/>
  <c r="G624" i="1"/>
  <c r="D624" i="1"/>
  <c r="C624" i="1"/>
  <c r="H624" i="1" s="1"/>
  <c r="G623" i="1"/>
  <c r="D623" i="1"/>
  <c r="C623" i="1"/>
  <c r="H623" i="1" s="1"/>
  <c r="D622" i="1"/>
  <c r="C622" i="1"/>
  <c r="H622" i="1" s="1"/>
  <c r="D621" i="1"/>
  <c r="C621" i="1"/>
  <c r="H621" i="1" s="1"/>
  <c r="G620" i="1"/>
  <c r="D620" i="1"/>
  <c r="C620" i="1"/>
  <c r="H620" i="1" s="1"/>
  <c r="G619" i="1"/>
  <c r="D619" i="1"/>
  <c r="C619" i="1"/>
  <c r="H619" i="1" s="1"/>
  <c r="D618" i="1"/>
  <c r="C618" i="1"/>
  <c r="H618" i="1" s="1"/>
  <c r="D617" i="1"/>
  <c r="C617" i="1"/>
  <c r="H617" i="1" s="1"/>
  <c r="G616" i="1"/>
  <c r="D616" i="1"/>
  <c r="C616" i="1"/>
  <c r="H616" i="1" s="1"/>
  <c r="G615" i="1"/>
  <c r="D615" i="1"/>
  <c r="C615" i="1"/>
  <c r="H615" i="1" s="1"/>
  <c r="D614" i="1"/>
  <c r="C614" i="1"/>
  <c r="H614" i="1" s="1"/>
  <c r="D613" i="1"/>
  <c r="C613" i="1"/>
  <c r="H613" i="1" s="1"/>
  <c r="G612" i="1"/>
  <c r="D612" i="1"/>
  <c r="C612" i="1"/>
  <c r="H612" i="1" s="1"/>
  <c r="G611" i="1"/>
  <c r="D611" i="1"/>
  <c r="C611" i="1"/>
  <c r="H611" i="1" s="1"/>
  <c r="D610" i="1"/>
  <c r="C610" i="1"/>
  <c r="H610" i="1" s="1"/>
  <c r="D609" i="1"/>
  <c r="C609" i="1"/>
  <c r="H609" i="1" s="1"/>
  <c r="G608" i="1"/>
  <c r="D608" i="1"/>
  <c r="C608" i="1"/>
  <c r="H608" i="1" s="1"/>
  <c r="G607" i="1"/>
  <c r="D607" i="1"/>
  <c r="C607" i="1"/>
  <c r="H607" i="1" s="1"/>
  <c r="D606" i="1"/>
  <c r="C606" i="1"/>
  <c r="H606" i="1" s="1"/>
  <c r="D605" i="1"/>
  <c r="C605" i="1"/>
  <c r="H605" i="1" s="1"/>
  <c r="G604" i="1"/>
  <c r="D604" i="1"/>
  <c r="C604" i="1"/>
  <c r="H604" i="1" s="1"/>
  <c r="G603" i="1"/>
  <c r="D603" i="1"/>
  <c r="C603" i="1"/>
  <c r="H603" i="1" s="1"/>
  <c r="D602" i="1"/>
  <c r="C602" i="1"/>
  <c r="H602" i="1" s="1"/>
  <c r="D601" i="1"/>
  <c r="C601" i="1"/>
  <c r="H601" i="1" s="1"/>
  <c r="G600" i="1"/>
  <c r="D600" i="1"/>
  <c r="C600" i="1"/>
  <c r="H600" i="1" s="1"/>
  <c r="G599" i="1"/>
  <c r="D599" i="1"/>
  <c r="C599" i="1"/>
  <c r="H599" i="1" s="1"/>
  <c r="D598" i="1"/>
  <c r="C598" i="1"/>
  <c r="H598" i="1" s="1"/>
  <c r="D597" i="1"/>
  <c r="C597" i="1"/>
  <c r="H597" i="1" s="1"/>
  <c r="G596" i="1"/>
  <c r="D596" i="1"/>
  <c r="C596" i="1"/>
  <c r="H596" i="1" s="1"/>
  <c r="G595" i="1"/>
  <c r="D595" i="1"/>
  <c r="C595" i="1"/>
  <c r="H595" i="1" s="1"/>
  <c r="D594" i="1"/>
  <c r="C594" i="1"/>
  <c r="H594" i="1" s="1"/>
  <c r="D593" i="1"/>
  <c r="C593" i="1"/>
  <c r="H593" i="1" s="1"/>
  <c r="G592" i="1"/>
  <c r="D592" i="1"/>
  <c r="C592" i="1"/>
  <c r="H592" i="1" s="1"/>
  <c r="D590" i="1"/>
  <c r="C590" i="1"/>
  <c r="G590" i="1" s="1"/>
  <c r="H589" i="1"/>
  <c r="D589" i="1"/>
  <c r="C589" i="1"/>
  <c r="G589" i="1" s="1"/>
  <c r="H588" i="1"/>
  <c r="D588" i="1"/>
  <c r="C588" i="1"/>
  <c r="G588" i="1" s="1"/>
  <c r="D587" i="1"/>
  <c r="C587" i="1"/>
  <c r="G587" i="1" s="1"/>
  <c r="D586" i="1"/>
  <c r="C586" i="1"/>
  <c r="G586" i="1" s="1"/>
  <c r="H585" i="1"/>
  <c r="D585" i="1"/>
  <c r="C585" i="1"/>
  <c r="G585" i="1" s="1"/>
  <c r="H584" i="1"/>
  <c r="D584" i="1"/>
  <c r="C584" i="1"/>
  <c r="G584" i="1" s="1"/>
  <c r="D583" i="1"/>
  <c r="C583" i="1"/>
  <c r="G583" i="1" s="1"/>
  <c r="D582" i="1"/>
  <c r="C582" i="1"/>
  <c r="G582" i="1" s="1"/>
  <c r="H581" i="1"/>
  <c r="D581" i="1"/>
  <c r="C581" i="1"/>
  <c r="G581" i="1" s="1"/>
  <c r="H580" i="1"/>
  <c r="D580" i="1"/>
  <c r="C580" i="1"/>
  <c r="G580" i="1" s="1"/>
  <c r="D579" i="1"/>
  <c r="C579" i="1"/>
  <c r="G579" i="1" s="1"/>
  <c r="D578" i="1"/>
  <c r="H577" i="1"/>
  <c r="D577" i="1"/>
  <c r="C577" i="1"/>
  <c r="G577" i="1" s="1"/>
  <c r="H576" i="1"/>
  <c r="D576" i="1"/>
  <c r="C576" i="1"/>
  <c r="G576" i="1" s="1"/>
  <c r="D575" i="1"/>
  <c r="C575" i="1"/>
  <c r="G575" i="1" s="1"/>
  <c r="D574" i="1"/>
  <c r="C574" i="1"/>
  <c r="G574" i="1" s="1"/>
  <c r="H573" i="1"/>
  <c r="D573" i="1"/>
  <c r="C573" i="1"/>
  <c r="G573" i="1" s="1"/>
  <c r="H572" i="1"/>
  <c r="D572" i="1"/>
  <c r="C572" i="1"/>
  <c r="G572" i="1" s="1"/>
  <c r="D571" i="1"/>
  <c r="C571" i="1"/>
  <c r="G571" i="1" s="1"/>
  <c r="D570" i="1"/>
  <c r="C570" i="1"/>
  <c r="G570" i="1" s="1"/>
  <c r="H569" i="1"/>
  <c r="D569" i="1"/>
  <c r="C569" i="1"/>
  <c r="G569" i="1" s="1"/>
  <c r="H568" i="1"/>
  <c r="D568" i="1"/>
  <c r="C568" i="1"/>
  <c r="G568" i="1" s="1"/>
  <c r="D567" i="1"/>
  <c r="C567" i="1"/>
  <c r="G567" i="1" s="1"/>
  <c r="D566" i="1"/>
  <c r="C566" i="1"/>
  <c r="G566" i="1" s="1"/>
  <c r="D565" i="1"/>
  <c r="H564" i="1"/>
  <c r="D564" i="1"/>
  <c r="C564" i="1"/>
  <c r="G564" i="1" s="1"/>
  <c r="D563" i="1"/>
  <c r="C563" i="1"/>
  <c r="G563" i="1" s="1"/>
  <c r="D562" i="1"/>
  <c r="C562" i="1"/>
  <c r="G562" i="1" s="1"/>
  <c r="H561" i="1"/>
  <c r="D561" i="1"/>
  <c r="C561" i="1"/>
  <c r="G561" i="1" s="1"/>
  <c r="H560" i="1"/>
  <c r="D560" i="1"/>
  <c r="C560" i="1"/>
  <c r="G560" i="1" s="1"/>
  <c r="D559" i="1"/>
  <c r="C559" i="1"/>
  <c r="G559" i="1" s="1"/>
  <c r="D558" i="1"/>
  <c r="C558" i="1"/>
  <c r="G558" i="1" s="1"/>
  <c r="H557" i="1"/>
  <c r="D557" i="1"/>
  <c r="C557" i="1"/>
  <c r="G557" i="1" s="1"/>
  <c r="H556" i="1"/>
  <c r="D556" i="1"/>
  <c r="C556" i="1"/>
  <c r="G556" i="1" s="1"/>
  <c r="D555" i="1"/>
  <c r="C555" i="1"/>
  <c r="G555" i="1" s="1"/>
  <c r="D554" i="1"/>
  <c r="C554" i="1"/>
  <c r="G554" i="1" s="1"/>
  <c r="H553" i="1"/>
  <c r="D553" i="1"/>
  <c r="C553" i="1"/>
  <c r="G553" i="1" s="1"/>
  <c r="H552" i="1"/>
  <c r="D552" i="1"/>
  <c r="C552" i="1"/>
  <c r="G552" i="1" s="1"/>
  <c r="D551" i="1"/>
  <c r="C551" i="1"/>
  <c r="G551" i="1" s="1"/>
  <c r="D550" i="1"/>
  <c r="C550" i="1"/>
  <c r="G550" i="1" s="1"/>
  <c r="H549" i="1"/>
  <c r="D549" i="1"/>
  <c r="C549" i="1"/>
  <c r="G549" i="1" s="1"/>
  <c r="H548" i="1"/>
  <c r="D548" i="1"/>
  <c r="C548" i="1"/>
  <c r="G548" i="1" s="1"/>
  <c r="D547" i="1"/>
  <c r="C547" i="1"/>
  <c r="G547" i="1" s="1"/>
  <c r="D546" i="1"/>
  <c r="C546" i="1"/>
  <c r="G546" i="1" s="1"/>
  <c r="H545" i="1"/>
  <c r="D545" i="1"/>
  <c r="C545" i="1"/>
  <c r="G545" i="1" s="1"/>
  <c r="H544" i="1"/>
  <c r="D544" i="1"/>
  <c r="C544" i="1"/>
  <c r="G544" i="1" s="1"/>
  <c r="D543" i="1"/>
  <c r="C543" i="1"/>
  <c r="G543" i="1" s="1"/>
  <c r="D542" i="1"/>
  <c r="C542" i="1"/>
  <c r="G542" i="1" s="1"/>
  <c r="H541" i="1"/>
  <c r="D541" i="1"/>
  <c r="C541" i="1"/>
  <c r="G541" i="1" s="1"/>
  <c r="H540" i="1"/>
  <c r="D540" i="1"/>
  <c r="C540" i="1"/>
  <c r="G540" i="1" s="1"/>
  <c r="D539" i="1"/>
  <c r="C539" i="1"/>
  <c r="G539" i="1" s="1"/>
  <c r="D538" i="1"/>
  <c r="C538" i="1"/>
  <c r="G538" i="1" s="1"/>
  <c r="H537" i="1"/>
  <c r="D537" i="1"/>
  <c r="C537" i="1"/>
  <c r="G537" i="1" s="1"/>
  <c r="H536" i="1"/>
  <c r="D536" i="1"/>
  <c r="C536" i="1"/>
  <c r="G536" i="1" s="1"/>
  <c r="D535" i="1"/>
  <c r="C535" i="1"/>
  <c r="G535" i="1" s="1"/>
  <c r="D534" i="1"/>
  <c r="C534" i="1"/>
  <c r="G534" i="1" s="1"/>
  <c r="H533" i="1"/>
  <c r="D533" i="1"/>
  <c r="C533" i="1"/>
  <c r="G533" i="1" s="1"/>
  <c r="H532" i="1"/>
  <c r="D532" i="1"/>
  <c r="C532" i="1"/>
  <c r="G532" i="1" s="1"/>
  <c r="D531" i="1"/>
  <c r="C531" i="1"/>
  <c r="G531" i="1" s="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G484" i="1"/>
  <c r="D484" i="1"/>
  <c r="C484" i="1"/>
  <c r="H484" i="1" s="1"/>
  <c r="D483" i="1"/>
  <c r="C483" i="1"/>
  <c r="H483" i="1" s="1"/>
  <c r="D482" i="1"/>
  <c r="C482" i="1"/>
  <c r="H482" i="1" s="1"/>
  <c r="G481" i="1"/>
  <c r="D481" i="1"/>
  <c r="C481" i="1"/>
  <c r="H481" i="1" s="1"/>
  <c r="G480" i="1"/>
  <c r="D480" i="1"/>
  <c r="C480" i="1"/>
  <c r="H480" i="1" s="1"/>
  <c r="D479" i="1"/>
  <c r="C479" i="1"/>
  <c r="H479" i="1" s="1"/>
  <c r="D478" i="1"/>
  <c r="C478" i="1"/>
  <c r="H478" i="1" s="1"/>
  <c r="G477" i="1"/>
  <c r="D477" i="1"/>
  <c r="C477" i="1"/>
  <c r="H477" i="1" s="1"/>
  <c r="G476" i="1"/>
  <c r="D476" i="1"/>
  <c r="C476" i="1"/>
  <c r="H476" i="1" s="1"/>
  <c r="D475" i="1"/>
  <c r="C475" i="1"/>
  <c r="H475" i="1" s="1"/>
  <c r="D474" i="1"/>
  <c r="C474" i="1"/>
  <c r="H474" i="1" s="1"/>
  <c r="D473" i="1"/>
  <c r="G472" i="1"/>
  <c r="D472" i="1"/>
  <c r="C472" i="1"/>
  <c r="H472" i="1" s="1"/>
  <c r="D471" i="1"/>
  <c r="C471" i="1"/>
  <c r="H471" i="1" s="1"/>
  <c r="D470" i="1"/>
  <c r="C470" i="1"/>
  <c r="H470" i="1" s="1"/>
  <c r="G469" i="1"/>
  <c r="D469" i="1"/>
  <c r="C469" i="1"/>
  <c r="H469" i="1" s="1"/>
  <c r="G468" i="1"/>
  <c r="D468" i="1"/>
  <c r="C468" i="1"/>
  <c r="H468" i="1" s="1"/>
  <c r="D467" i="1"/>
  <c r="C467" i="1"/>
  <c r="H467" i="1" s="1"/>
  <c r="D466" i="1"/>
  <c r="C466" i="1"/>
  <c r="H466" i="1" s="1"/>
  <c r="G465" i="1"/>
  <c r="D465" i="1"/>
  <c r="C465" i="1"/>
  <c r="H465" i="1" s="1"/>
  <c r="G464" i="1"/>
  <c r="D464" i="1"/>
  <c r="C464" i="1"/>
  <c r="H464" i="1" s="1"/>
  <c r="D463" i="1"/>
  <c r="C463" i="1"/>
  <c r="H463" i="1" s="1"/>
  <c r="D462" i="1"/>
  <c r="C462" i="1"/>
  <c r="H462" i="1" s="1"/>
  <c r="G461" i="1"/>
  <c r="D461" i="1"/>
  <c r="C461" i="1"/>
  <c r="H461" i="1" s="1"/>
  <c r="D460" i="1"/>
  <c r="D459" i="1"/>
  <c r="C459" i="1"/>
  <c r="H459" i="1" s="1"/>
  <c r="D458" i="1"/>
  <c r="C458" i="1"/>
  <c r="H458" i="1" s="1"/>
  <c r="G457" i="1"/>
  <c r="D457" i="1"/>
  <c r="C457" i="1"/>
  <c r="H457" i="1" s="1"/>
  <c r="G456" i="1"/>
  <c r="D456" i="1"/>
  <c r="C456" i="1"/>
  <c r="H456" i="1" s="1"/>
  <c r="D455" i="1"/>
  <c r="C455" i="1"/>
  <c r="H455" i="1" s="1"/>
  <c r="D454" i="1"/>
  <c r="C454" i="1"/>
  <c r="H454" i="1" s="1"/>
  <c r="G453" i="1"/>
  <c r="D453" i="1"/>
  <c r="C453" i="1"/>
  <c r="H453" i="1" s="1"/>
  <c r="G452" i="1"/>
  <c r="D452" i="1"/>
  <c r="C452" i="1"/>
  <c r="H452" i="1" s="1"/>
  <c r="D451" i="1"/>
  <c r="C451" i="1"/>
  <c r="H451" i="1" s="1"/>
  <c r="D450" i="1"/>
  <c r="C450" i="1"/>
  <c r="H450" i="1" s="1"/>
  <c r="G449" i="1"/>
  <c r="D449" i="1"/>
  <c r="C449" i="1"/>
  <c r="H449" i="1" s="1"/>
  <c r="G448" i="1"/>
  <c r="D448" i="1"/>
  <c r="C448" i="1"/>
  <c r="H448" i="1" s="1"/>
  <c r="D447" i="1"/>
  <c r="C447" i="1"/>
  <c r="H447" i="1" s="1"/>
  <c r="D446" i="1"/>
  <c r="C446" i="1"/>
  <c r="H446" i="1" s="1"/>
  <c r="G445" i="1"/>
  <c r="D445" i="1"/>
  <c r="C445" i="1"/>
  <c r="H445" i="1" s="1"/>
  <c r="G444" i="1"/>
  <c r="D444" i="1"/>
  <c r="C444" i="1"/>
  <c r="H444" i="1" s="1"/>
  <c r="D443" i="1"/>
  <c r="C443" i="1"/>
  <c r="H443" i="1" s="1"/>
  <c r="D442" i="1"/>
  <c r="C442" i="1"/>
  <c r="H442" i="1" s="1"/>
  <c r="G441" i="1"/>
  <c r="D441" i="1"/>
  <c r="C441" i="1"/>
  <c r="H441" i="1" s="1"/>
  <c r="G440" i="1"/>
  <c r="D440" i="1"/>
  <c r="C440" i="1"/>
  <c r="H440" i="1" s="1"/>
  <c r="D439" i="1"/>
  <c r="C439" i="1"/>
  <c r="H439" i="1" s="1"/>
  <c r="D438" i="1"/>
  <c r="C438" i="1"/>
  <c r="H438" i="1" s="1"/>
  <c r="G437" i="1"/>
  <c r="D437" i="1"/>
  <c r="C437" i="1"/>
  <c r="H437" i="1" s="1"/>
  <c r="G436" i="1"/>
  <c r="D436" i="1"/>
  <c r="C436" i="1"/>
  <c r="H436" i="1" s="1"/>
  <c r="D435" i="1"/>
  <c r="C435" i="1"/>
  <c r="H435" i="1" s="1"/>
  <c r="D434" i="1"/>
  <c r="C434" i="1"/>
  <c r="H434" i="1" s="1"/>
  <c r="G433" i="1"/>
  <c r="D433" i="1"/>
  <c r="C433" i="1"/>
  <c r="H433" i="1" s="1"/>
  <c r="G432" i="1"/>
  <c r="D432" i="1"/>
  <c r="C432" i="1"/>
  <c r="H432" i="1" s="1"/>
  <c r="D431" i="1"/>
  <c r="C431" i="1"/>
  <c r="H431" i="1" s="1"/>
  <c r="D430" i="1"/>
  <c r="C430" i="1"/>
  <c r="H430" i="1" s="1"/>
  <c r="G429" i="1"/>
  <c r="D429" i="1"/>
  <c r="C429" i="1"/>
  <c r="H429" i="1" s="1"/>
  <c r="G428" i="1"/>
  <c r="D428" i="1"/>
  <c r="C428" i="1"/>
  <c r="H428" i="1" s="1"/>
  <c r="D427" i="1"/>
  <c r="C427" i="1"/>
  <c r="H427" i="1" s="1"/>
  <c r="D426" i="1"/>
  <c r="C426" i="1"/>
  <c r="H426" i="1" s="1"/>
  <c r="H423" i="1"/>
  <c r="D423" i="1"/>
  <c r="C423" i="1"/>
  <c r="G423" i="1" s="1"/>
  <c r="D422" i="1"/>
  <c r="C422" i="1"/>
  <c r="D421" i="1"/>
  <c r="C421" i="1"/>
  <c r="D416" i="1"/>
  <c r="C416" i="1"/>
  <c r="H416" i="1" s="1"/>
  <c r="D415" i="1"/>
  <c r="C415" i="1"/>
  <c r="D414" i="1"/>
  <c r="C414" i="1"/>
  <c r="H414" i="1" s="1"/>
  <c r="D411" i="1"/>
  <c r="C411" i="1"/>
  <c r="H411" i="1" s="1"/>
  <c r="D410" i="1"/>
  <c r="C410" i="1"/>
  <c r="H410" i="1" s="1"/>
  <c r="G409" i="1"/>
  <c r="D409" i="1"/>
  <c r="C409" i="1"/>
  <c r="H409" i="1" s="1"/>
  <c r="G408" i="1"/>
  <c r="D408" i="1"/>
  <c r="C408" i="1"/>
  <c r="H408" i="1" s="1"/>
  <c r="D407" i="1"/>
  <c r="C407" i="1"/>
  <c r="H407" i="1" s="1"/>
  <c r="D406" i="1"/>
  <c r="C406" i="1"/>
  <c r="H406" i="1" s="1"/>
  <c r="G405" i="1"/>
  <c r="D405" i="1"/>
  <c r="C405" i="1"/>
  <c r="H405" i="1" s="1"/>
  <c r="G404" i="1"/>
  <c r="D404" i="1"/>
  <c r="C404" i="1"/>
  <c r="H404" i="1" s="1"/>
  <c r="D403" i="1"/>
  <c r="C403" i="1"/>
  <c r="H403" i="1" s="1"/>
  <c r="D402" i="1"/>
  <c r="C402" i="1"/>
  <c r="H402" i="1" s="1"/>
  <c r="D401" i="1"/>
  <c r="G400" i="1"/>
  <c r="D400" i="1"/>
  <c r="C400" i="1"/>
  <c r="H400" i="1" s="1"/>
  <c r="D399" i="1"/>
  <c r="C399" i="1"/>
  <c r="H399" i="1" s="1"/>
  <c r="D398" i="1"/>
  <c r="C398" i="1"/>
  <c r="H398" i="1" s="1"/>
  <c r="G397" i="1"/>
  <c r="D397" i="1"/>
  <c r="C397" i="1"/>
  <c r="H397" i="1" s="1"/>
  <c r="G396" i="1"/>
  <c r="D396" i="1"/>
  <c r="C396" i="1"/>
  <c r="H396" i="1" s="1"/>
  <c r="D395" i="1"/>
  <c r="C395" i="1"/>
  <c r="H395" i="1" s="1"/>
  <c r="D394" i="1"/>
  <c r="C394" i="1"/>
  <c r="H394" i="1" s="1"/>
  <c r="G393" i="1"/>
  <c r="D393" i="1"/>
  <c r="C393" i="1"/>
  <c r="H393" i="1" s="1"/>
  <c r="G392" i="1"/>
  <c r="D392" i="1"/>
  <c r="C392" i="1"/>
  <c r="H392" i="1" s="1"/>
  <c r="D391" i="1"/>
  <c r="C391" i="1"/>
  <c r="H391" i="1" s="1"/>
  <c r="D390" i="1"/>
  <c r="C390" i="1"/>
  <c r="H390" i="1" s="1"/>
  <c r="G389" i="1"/>
  <c r="D389" i="1"/>
  <c r="C389" i="1"/>
  <c r="H389" i="1" s="1"/>
  <c r="G388" i="1"/>
  <c r="D388" i="1"/>
  <c r="C388" i="1"/>
  <c r="H388" i="1" s="1"/>
  <c r="D387" i="1"/>
  <c r="C387" i="1"/>
  <c r="H387" i="1" s="1"/>
  <c r="D386" i="1"/>
  <c r="C386" i="1"/>
  <c r="H386" i="1" s="1"/>
  <c r="G385" i="1"/>
  <c r="D385" i="1"/>
  <c r="C385" i="1"/>
  <c r="H385" i="1" s="1"/>
  <c r="G384" i="1"/>
  <c r="D384" i="1"/>
  <c r="C384" i="1"/>
  <c r="H384" i="1" s="1"/>
  <c r="D383" i="1"/>
  <c r="C383" i="1"/>
  <c r="H383" i="1" s="1"/>
  <c r="D382" i="1"/>
  <c r="C382" i="1"/>
  <c r="H382" i="1" s="1"/>
  <c r="G381" i="1"/>
  <c r="D381" i="1"/>
  <c r="C381" i="1"/>
  <c r="H381" i="1" s="1"/>
  <c r="G380" i="1"/>
  <c r="D380" i="1"/>
  <c r="C380" i="1"/>
  <c r="H380" i="1" s="1"/>
  <c r="D379" i="1"/>
  <c r="C379" i="1"/>
  <c r="H379" i="1" s="1"/>
  <c r="D378" i="1"/>
  <c r="C378" i="1"/>
  <c r="H378" i="1" s="1"/>
  <c r="G377" i="1"/>
  <c r="D377" i="1"/>
  <c r="C377" i="1"/>
  <c r="H377" i="1" s="1"/>
  <c r="G376" i="1"/>
  <c r="D376" i="1"/>
  <c r="C376" i="1"/>
  <c r="H376" i="1" s="1"/>
  <c r="D375" i="1"/>
  <c r="C375" i="1"/>
  <c r="H375" i="1" s="1"/>
  <c r="D374" i="1"/>
  <c r="C374" i="1"/>
  <c r="H374" i="1" s="1"/>
  <c r="G373" i="1"/>
  <c r="D373" i="1"/>
  <c r="C373" i="1"/>
  <c r="H373" i="1" s="1"/>
  <c r="G372" i="1"/>
  <c r="D372" i="1"/>
  <c r="C372" i="1"/>
  <c r="H372" i="1" s="1"/>
  <c r="D371" i="1"/>
  <c r="C371" i="1"/>
  <c r="H371" i="1" s="1"/>
  <c r="D370" i="1"/>
  <c r="C370" i="1"/>
  <c r="H370" i="1" s="1"/>
  <c r="G369" i="1"/>
  <c r="D369" i="1"/>
  <c r="C369" i="1"/>
  <c r="H369" i="1" s="1"/>
  <c r="D367" i="1"/>
  <c r="C367" i="1"/>
  <c r="G367" i="1" s="1"/>
  <c r="H366" i="1"/>
  <c r="D366" i="1"/>
  <c r="C366" i="1"/>
  <c r="G366" i="1" s="1"/>
  <c r="H365" i="1"/>
  <c r="D365" i="1"/>
  <c r="C365" i="1"/>
  <c r="G365" i="1" s="1"/>
  <c r="D364" i="1"/>
  <c r="C364" i="1"/>
  <c r="G364" i="1" s="1"/>
  <c r="D363" i="1"/>
  <c r="C363" i="1"/>
  <c r="G363" i="1" s="1"/>
  <c r="H362" i="1"/>
  <c r="D362" i="1"/>
  <c r="C362" i="1"/>
  <c r="G362" i="1" s="1"/>
  <c r="H361" i="1"/>
  <c r="D361" i="1"/>
  <c r="C361" i="1"/>
  <c r="G361" i="1" s="1"/>
  <c r="D360" i="1"/>
  <c r="C360" i="1"/>
  <c r="G360" i="1" s="1"/>
  <c r="D359" i="1"/>
  <c r="C359" i="1"/>
  <c r="G359" i="1" s="1"/>
  <c r="H358" i="1"/>
  <c r="D358" i="1"/>
  <c r="C358" i="1"/>
  <c r="G358" i="1" s="1"/>
  <c r="H357" i="1"/>
  <c r="D357" i="1"/>
  <c r="C357" i="1"/>
  <c r="G357" i="1" s="1"/>
  <c r="D356" i="1"/>
  <c r="C356" i="1"/>
  <c r="G356" i="1" s="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G302" i="1"/>
  <c r="D302" i="1"/>
  <c r="C302" i="1"/>
  <c r="H302" i="1" s="1"/>
  <c r="G301" i="1"/>
  <c r="D301" i="1"/>
  <c r="C301" i="1"/>
  <c r="H301" i="1" s="1"/>
  <c r="D300" i="1"/>
  <c r="C300" i="1"/>
  <c r="H300" i="1" s="1"/>
  <c r="D299" i="1"/>
  <c r="C299" i="1"/>
  <c r="H299" i="1" s="1"/>
  <c r="G298" i="1"/>
  <c r="D298" i="1"/>
  <c r="C298" i="1"/>
  <c r="H298" i="1" s="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C269" i="1"/>
  <c r="G268" i="1"/>
  <c r="D268" i="1"/>
  <c r="C268" i="1"/>
  <c r="H268" i="1" s="1"/>
  <c r="G267" i="1"/>
  <c r="D267" i="1"/>
  <c r="C267" i="1"/>
  <c r="H267" i="1" s="1"/>
  <c r="D266" i="1"/>
  <c r="C266" i="1"/>
  <c r="H266" i="1" s="1"/>
  <c r="D265" i="1"/>
  <c r="C265" i="1"/>
  <c r="H265" i="1" s="1"/>
  <c r="G264" i="1"/>
  <c r="D264" i="1"/>
  <c r="C264" i="1"/>
  <c r="H264" i="1" s="1"/>
  <c r="G263" i="1"/>
  <c r="D263" i="1"/>
  <c r="C263" i="1"/>
  <c r="H263" i="1" s="1"/>
  <c r="D262" i="1"/>
  <c r="C262" i="1"/>
  <c r="H262" i="1" s="1"/>
  <c r="D261" i="1"/>
  <c r="C261" i="1"/>
  <c r="H261" i="1" s="1"/>
  <c r="G260" i="1"/>
  <c r="D260" i="1"/>
  <c r="C260" i="1"/>
  <c r="H260" i="1" s="1"/>
  <c r="G259" i="1"/>
  <c r="D259" i="1"/>
  <c r="C259" i="1"/>
  <c r="H259" i="1" s="1"/>
  <c r="D258" i="1"/>
  <c r="C258" i="1"/>
  <c r="H258" i="1" s="1"/>
  <c r="D257" i="1"/>
  <c r="C257" i="1"/>
  <c r="H257" i="1" s="1"/>
  <c r="G256" i="1"/>
  <c r="D256" i="1"/>
  <c r="C256" i="1"/>
  <c r="H256" i="1" s="1"/>
  <c r="G255" i="1"/>
  <c r="D255" i="1"/>
  <c r="C255" i="1"/>
  <c r="H255" i="1" s="1"/>
  <c r="D254" i="1"/>
  <c r="C254" i="1"/>
  <c r="H254" i="1" s="1"/>
  <c r="D253" i="1"/>
  <c r="C253" i="1"/>
  <c r="H253" i="1" s="1"/>
  <c r="G252" i="1"/>
  <c r="D252" i="1"/>
  <c r="C252" i="1"/>
  <c r="H252" i="1" s="1"/>
  <c r="G251" i="1"/>
  <c r="D251" i="1"/>
  <c r="C251" i="1"/>
  <c r="H251" i="1" s="1"/>
  <c r="D250" i="1"/>
  <c r="C250" i="1"/>
  <c r="H250" i="1" s="1"/>
  <c r="D249" i="1"/>
  <c r="C249" i="1"/>
  <c r="H249" i="1" s="1"/>
  <c r="G248" i="1"/>
  <c r="D248" i="1"/>
  <c r="C248" i="1"/>
  <c r="H248" i="1" s="1"/>
  <c r="G247" i="1"/>
  <c r="D247" i="1"/>
  <c r="C247" i="1"/>
  <c r="H247" i="1" s="1"/>
  <c r="D246" i="1"/>
  <c r="C246" i="1"/>
  <c r="H246" i="1" s="1"/>
  <c r="D245" i="1"/>
  <c r="C245" i="1"/>
  <c r="H245" i="1" s="1"/>
  <c r="G244" i="1"/>
  <c r="D244" i="1"/>
  <c r="C244" i="1"/>
  <c r="H244" i="1" s="1"/>
  <c r="G243" i="1"/>
  <c r="D243" i="1"/>
  <c r="C243" i="1"/>
  <c r="H243" i="1" s="1"/>
  <c r="D242" i="1"/>
  <c r="C242" i="1"/>
  <c r="H242" i="1" s="1"/>
  <c r="D241" i="1"/>
  <c r="C241" i="1"/>
  <c r="H241" i="1" s="1"/>
  <c r="G240" i="1"/>
  <c r="D240" i="1"/>
  <c r="C240" i="1"/>
  <c r="H240" i="1" s="1"/>
  <c r="G239" i="1"/>
  <c r="D239" i="1"/>
  <c r="C239" i="1"/>
  <c r="H239" i="1" s="1"/>
  <c r="D238" i="1"/>
  <c r="C238" i="1"/>
  <c r="H238" i="1" s="1"/>
  <c r="D237" i="1"/>
  <c r="C237" i="1"/>
  <c r="H237" i="1" s="1"/>
  <c r="G236" i="1"/>
  <c r="D236" i="1"/>
  <c r="C236" i="1"/>
  <c r="H236" i="1" s="1"/>
  <c r="G235" i="1"/>
  <c r="D235" i="1"/>
  <c r="C235" i="1"/>
  <c r="H235" i="1" s="1"/>
  <c r="D234" i="1"/>
  <c r="C234" i="1"/>
  <c r="H234" i="1" s="1"/>
  <c r="D233" i="1"/>
  <c r="C233" i="1"/>
  <c r="H233" i="1" s="1"/>
  <c r="G232" i="1"/>
  <c r="D232" i="1"/>
  <c r="C232" i="1"/>
  <c r="H232" i="1" s="1"/>
  <c r="G231" i="1"/>
  <c r="D231" i="1"/>
  <c r="C231" i="1"/>
  <c r="H231" i="1" s="1"/>
  <c r="D230" i="1"/>
  <c r="C230" i="1"/>
  <c r="H230" i="1" s="1"/>
  <c r="D229" i="1"/>
  <c r="C229" i="1"/>
  <c r="H229" i="1" s="1"/>
  <c r="G228" i="1"/>
  <c r="D228" i="1"/>
  <c r="C228" i="1"/>
  <c r="H228" i="1" s="1"/>
  <c r="G227" i="1"/>
  <c r="D227" i="1"/>
  <c r="C227" i="1"/>
  <c r="H227" i="1" s="1"/>
  <c r="C226" i="1"/>
  <c r="H225" i="1"/>
  <c r="D225" i="1"/>
  <c r="C225" i="1"/>
  <c r="G225" i="1" s="1"/>
  <c r="H224" i="1"/>
  <c r="D224" i="1"/>
  <c r="C224" i="1"/>
  <c r="G224" i="1" s="1"/>
  <c r="D223" i="1"/>
  <c r="C223" i="1"/>
  <c r="G223" i="1" s="1"/>
  <c r="D222" i="1"/>
  <c r="C222" i="1"/>
  <c r="G222" i="1" s="1"/>
  <c r="H221" i="1"/>
  <c r="D221" i="1"/>
  <c r="C221" i="1"/>
  <c r="G221" i="1" s="1"/>
  <c r="H220" i="1"/>
  <c r="D220" i="1"/>
  <c r="C220" i="1"/>
  <c r="G220" i="1" s="1"/>
  <c r="D219" i="1"/>
  <c r="C219" i="1"/>
  <c r="G219" i="1" s="1"/>
  <c r="D218" i="1"/>
  <c r="C218" i="1"/>
  <c r="G218" i="1" s="1"/>
  <c r="H217" i="1"/>
  <c r="D217" i="1"/>
  <c r="C217" i="1"/>
  <c r="G217" i="1" s="1"/>
  <c r="H216" i="1"/>
  <c r="D216" i="1"/>
  <c r="C216" i="1"/>
  <c r="G216" i="1" s="1"/>
  <c r="D215" i="1"/>
  <c r="C215" i="1"/>
  <c r="G215" i="1" s="1"/>
  <c r="D214" i="1"/>
  <c r="C214" i="1"/>
  <c r="G214" i="1" s="1"/>
  <c r="H213" i="1"/>
  <c r="D213" i="1"/>
  <c r="C213" i="1"/>
  <c r="G213" i="1" s="1"/>
  <c r="H212" i="1"/>
  <c r="D212" i="1"/>
  <c r="C212" i="1"/>
  <c r="G212" i="1" s="1"/>
  <c r="D211" i="1"/>
  <c r="C211" i="1"/>
  <c r="G211" i="1" s="1"/>
  <c r="D210" i="1"/>
  <c r="C210" i="1"/>
  <c r="G210" i="1" s="1"/>
  <c r="H209" i="1"/>
  <c r="D209" i="1"/>
  <c r="C209" i="1"/>
  <c r="G209" i="1" s="1"/>
  <c r="H208" i="1"/>
  <c r="D208" i="1"/>
  <c r="C208" i="1"/>
  <c r="G208" i="1" s="1"/>
  <c r="D207" i="1"/>
  <c r="C207" i="1"/>
  <c r="G207" i="1" s="1"/>
  <c r="D206" i="1"/>
  <c r="C206" i="1"/>
  <c r="G206" i="1" s="1"/>
  <c r="H205" i="1"/>
  <c r="D205" i="1"/>
  <c r="C205" i="1"/>
  <c r="G205" i="1" s="1"/>
  <c r="H204" i="1"/>
  <c r="D204" i="1"/>
  <c r="C204" i="1"/>
  <c r="G204" i="1" s="1"/>
  <c r="D203" i="1"/>
  <c r="C203" i="1"/>
  <c r="G203" i="1" s="1"/>
  <c r="D202" i="1"/>
  <c r="C202" i="1"/>
  <c r="G202" i="1" s="1"/>
  <c r="H201" i="1"/>
  <c r="D201" i="1"/>
  <c r="C201" i="1"/>
  <c r="G201" i="1" s="1"/>
  <c r="H200" i="1"/>
  <c r="D200" i="1"/>
  <c r="C200" i="1"/>
  <c r="G200" i="1" s="1"/>
  <c r="D199" i="1"/>
  <c r="C199" i="1"/>
  <c r="G199" i="1" s="1"/>
  <c r="D198" i="1"/>
  <c r="C198" i="1"/>
  <c r="G198" i="1" s="1"/>
  <c r="H197" i="1"/>
  <c r="D197" i="1"/>
  <c r="C197" i="1"/>
  <c r="G197" i="1" s="1"/>
  <c r="H196" i="1"/>
  <c r="D196" i="1"/>
  <c r="C196" i="1"/>
  <c r="G196" i="1" s="1"/>
  <c r="D195" i="1"/>
  <c r="C195" i="1"/>
  <c r="G195" i="1" s="1"/>
  <c r="D194" i="1"/>
  <c r="C194" i="1"/>
  <c r="G194" i="1" s="1"/>
  <c r="H193" i="1"/>
  <c r="D193" i="1"/>
  <c r="C193" i="1"/>
  <c r="G193" i="1" s="1"/>
  <c r="H192" i="1"/>
  <c r="D192" i="1"/>
  <c r="C192" i="1"/>
  <c r="G192" i="1" s="1"/>
  <c r="D191" i="1"/>
  <c r="C191" i="1"/>
  <c r="G191" i="1" s="1"/>
  <c r="D190" i="1"/>
  <c r="C190" i="1"/>
  <c r="G190" i="1" s="1"/>
  <c r="H189" i="1"/>
  <c r="D189" i="1"/>
  <c r="C189" i="1"/>
  <c r="G189" i="1" s="1"/>
  <c r="H188" i="1"/>
  <c r="D188" i="1"/>
  <c r="C188" i="1"/>
  <c r="G188" i="1" s="1"/>
  <c r="D187" i="1"/>
  <c r="C187" i="1"/>
  <c r="G187" i="1" s="1"/>
  <c r="D186" i="1"/>
  <c r="C186" i="1"/>
  <c r="G186" i="1" s="1"/>
  <c r="H185" i="1"/>
  <c r="D185" i="1"/>
  <c r="C185" i="1"/>
  <c r="G185" i="1" s="1"/>
  <c r="D184" i="1"/>
  <c r="C184" i="1"/>
  <c r="G184" i="1" s="1"/>
  <c r="D183" i="1"/>
  <c r="C183" i="1"/>
  <c r="G183" i="1" s="1"/>
  <c r="H182" i="1"/>
  <c r="D182" i="1"/>
  <c r="C182" i="1"/>
  <c r="G182" i="1" s="1"/>
  <c r="H181" i="1"/>
  <c r="D181" i="1"/>
  <c r="C181" i="1"/>
  <c r="G181" i="1" s="1"/>
  <c r="D180" i="1"/>
  <c r="C180" i="1"/>
  <c r="G180" i="1" s="1"/>
  <c r="D179" i="1"/>
  <c r="C179" i="1"/>
  <c r="G179" i="1" s="1"/>
  <c r="H178" i="1"/>
  <c r="D178" i="1"/>
  <c r="C178" i="1"/>
  <c r="G178" i="1" s="1"/>
  <c r="H177" i="1"/>
  <c r="D177" i="1"/>
  <c r="C177" i="1"/>
  <c r="G177" i="1" s="1"/>
  <c r="D176" i="1"/>
  <c r="C176" i="1"/>
  <c r="G176" i="1" s="1"/>
  <c r="D175" i="1"/>
  <c r="C175" i="1"/>
  <c r="G175" i="1" s="1"/>
  <c r="H174" i="1"/>
  <c r="D174" i="1"/>
  <c r="C174" i="1"/>
  <c r="G174" i="1" s="1"/>
  <c r="H173" i="1"/>
  <c r="D173" i="1"/>
  <c r="C173" i="1"/>
  <c r="G173" i="1" s="1"/>
  <c r="D172" i="1"/>
  <c r="C172" i="1"/>
  <c r="G172" i="1" s="1"/>
  <c r="D171" i="1"/>
  <c r="C171" i="1"/>
  <c r="G171" i="1" s="1"/>
  <c r="H170" i="1"/>
  <c r="D170" i="1"/>
  <c r="C170" i="1"/>
  <c r="G170" i="1" s="1"/>
  <c r="H169" i="1"/>
  <c r="D169" i="1"/>
  <c r="C169" i="1"/>
  <c r="G169" i="1" s="1"/>
  <c r="D168" i="1"/>
  <c r="C168" i="1"/>
  <c r="G168" i="1" s="1"/>
  <c r="D167" i="1"/>
  <c r="C167" i="1"/>
  <c r="G167" i="1" s="1"/>
  <c r="H166" i="1"/>
  <c r="D166" i="1"/>
  <c r="C166" i="1"/>
  <c r="G166" i="1" s="1"/>
  <c r="H165" i="1"/>
  <c r="D165" i="1"/>
  <c r="C165" i="1"/>
  <c r="G165" i="1" s="1"/>
  <c r="D164" i="1"/>
  <c r="C164" i="1"/>
  <c r="G164" i="1" s="1"/>
  <c r="D163" i="1"/>
  <c r="C163" i="1"/>
  <c r="G163" i="1" s="1"/>
  <c r="H162" i="1"/>
  <c r="D162" i="1"/>
  <c r="C162" i="1"/>
  <c r="G162" i="1" s="1"/>
  <c r="H161" i="1"/>
  <c r="D161" i="1"/>
  <c r="C161" i="1"/>
  <c r="G161" i="1" s="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C149" i="1"/>
  <c r="D147" i="1"/>
  <c r="C147" i="1"/>
  <c r="H147" i="1" s="1"/>
  <c r="D146" i="1"/>
  <c r="C146" i="1"/>
  <c r="H146" i="1" s="1"/>
  <c r="G145" i="1"/>
  <c r="D145" i="1"/>
  <c r="C145" i="1"/>
  <c r="H145" i="1" s="1"/>
  <c r="G144" i="1"/>
  <c r="D144" i="1"/>
  <c r="C144" i="1"/>
  <c r="D143" i="1"/>
  <c r="C143" i="1"/>
  <c r="G143" i="1" s="1"/>
  <c r="D142" i="1"/>
  <c r="C142" i="1"/>
  <c r="H142" i="1" s="1"/>
  <c r="G141" i="1"/>
  <c r="D141" i="1"/>
  <c r="C141" i="1"/>
  <c r="H141" i="1" s="1"/>
  <c r="G140" i="1"/>
  <c r="D140" i="1"/>
  <c r="C140" i="1"/>
  <c r="D139" i="1"/>
  <c r="C139" i="1"/>
  <c r="G139" i="1" s="1"/>
  <c r="D138" i="1"/>
  <c r="C138" i="1"/>
  <c r="H138" i="1" s="1"/>
  <c r="G137" i="1"/>
  <c r="D137" i="1"/>
  <c r="C137" i="1"/>
  <c r="H137" i="1" s="1"/>
  <c r="D136" i="1"/>
  <c r="D135" i="1"/>
  <c r="C135" i="1"/>
  <c r="G135" i="1" s="1"/>
  <c r="D134" i="1"/>
  <c r="C134" i="1"/>
  <c r="H134" i="1" s="1"/>
  <c r="G133" i="1"/>
  <c r="D133" i="1"/>
  <c r="C133" i="1"/>
  <c r="H133" i="1" s="1"/>
  <c r="D132" i="1"/>
  <c r="C132" i="1"/>
  <c r="G132" i="1" s="1"/>
  <c r="D131" i="1"/>
  <c r="C131" i="1"/>
  <c r="G131" i="1" s="1"/>
  <c r="D130" i="1"/>
  <c r="C130" i="1"/>
  <c r="H130" i="1" s="1"/>
  <c r="G129" i="1"/>
  <c r="D129" i="1"/>
  <c r="C129" i="1"/>
  <c r="H129" i="1" s="1"/>
  <c r="G128" i="1"/>
  <c r="D128" i="1"/>
  <c r="C128" i="1"/>
  <c r="D127" i="1"/>
  <c r="C127" i="1"/>
  <c r="G127" i="1" s="1"/>
  <c r="D126" i="1"/>
  <c r="C126" i="1"/>
  <c r="H126" i="1" s="1"/>
  <c r="G125" i="1"/>
  <c r="D125" i="1"/>
  <c r="C125" i="1"/>
  <c r="H125" i="1" s="1"/>
  <c r="G124" i="1"/>
  <c r="D124" i="1"/>
  <c r="C124" i="1"/>
  <c r="D123" i="1"/>
  <c r="C123" i="1"/>
  <c r="G123" i="1" s="1"/>
  <c r="D122" i="1"/>
  <c r="C122" i="1"/>
  <c r="H122" i="1" s="1"/>
  <c r="G121" i="1"/>
  <c r="D121" i="1"/>
  <c r="C121" i="1"/>
  <c r="H121" i="1" s="1"/>
  <c r="G120" i="1"/>
  <c r="D120" i="1"/>
  <c r="C120" i="1"/>
  <c r="D119" i="1"/>
  <c r="C119" i="1"/>
  <c r="G119" i="1" s="1"/>
  <c r="D118" i="1"/>
  <c r="C118" i="1"/>
  <c r="H118" i="1" s="1"/>
  <c r="G117" i="1"/>
  <c r="D117" i="1"/>
  <c r="C117" i="1"/>
  <c r="H117" i="1" s="1"/>
  <c r="G116" i="1"/>
  <c r="D116" i="1"/>
  <c r="C116" i="1"/>
  <c r="D115" i="1"/>
  <c r="C115" i="1"/>
  <c r="G115" i="1" s="1"/>
  <c r="D114" i="1"/>
  <c r="C114" i="1"/>
  <c r="H114" i="1" s="1"/>
  <c r="G113" i="1"/>
  <c r="D113" i="1"/>
  <c r="C113" i="1"/>
  <c r="H113" i="1" s="1"/>
  <c r="G112" i="1"/>
  <c r="D112" i="1"/>
  <c r="C112" i="1"/>
  <c r="D111" i="1"/>
  <c r="C111" i="1"/>
  <c r="G111" i="1" s="1"/>
  <c r="D110" i="1"/>
  <c r="C110" i="1"/>
  <c r="H110" i="1" s="1"/>
  <c r="G109" i="1"/>
  <c r="D109" i="1"/>
  <c r="C109" i="1"/>
  <c r="H109" i="1" s="1"/>
  <c r="G108" i="1"/>
  <c r="D108" i="1"/>
  <c r="C108" i="1"/>
  <c r="D107" i="1"/>
  <c r="C107" i="1"/>
  <c r="G107" i="1" s="1"/>
  <c r="D106" i="1"/>
  <c r="C106" i="1"/>
  <c r="H106" i="1" s="1"/>
  <c r="G105" i="1"/>
  <c r="D105" i="1"/>
  <c r="C105" i="1"/>
  <c r="H105" i="1" s="1"/>
  <c r="G104" i="1"/>
  <c r="D104" i="1"/>
  <c r="C104" i="1"/>
  <c r="D103" i="1"/>
  <c r="C103" i="1"/>
  <c r="G103" i="1" s="1"/>
  <c r="C102" i="1"/>
  <c r="G101" i="1"/>
  <c r="D101" i="1"/>
  <c r="C101" i="1"/>
  <c r="H101" i="1" s="1"/>
  <c r="G100" i="1"/>
  <c r="D100" i="1"/>
  <c r="C100" i="1"/>
  <c r="D99" i="1"/>
  <c r="C99" i="1"/>
  <c r="G99" i="1" s="1"/>
  <c r="D98" i="1"/>
  <c r="C98" i="1"/>
  <c r="H98" i="1" s="1"/>
  <c r="G97" i="1"/>
  <c r="D97" i="1"/>
  <c r="C97" i="1"/>
  <c r="H97" i="1" s="1"/>
  <c r="G96" i="1"/>
  <c r="D96" i="1"/>
  <c r="C96" i="1"/>
  <c r="D95" i="1"/>
  <c r="C95" i="1"/>
  <c r="G95" i="1" s="1"/>
  <c r="D94" i="1"/>
  <c r="C94" i="1"/>
  <c r="H94" i="1" s="1"/>
  <c r="G93" i="1"/>
  <c r="D93" i="1"/>
  <c r="C93" i="1"/>
  <c r="H93" i="1" s="1"/>
  <c r="G92" i="1"/>
  <c r="D92" i="1"/>
  <c r="C92" i="1"/>
  <c r="D91" i="1"/>
  <c r="C91" i="1"/>
  <c r="G91" i="1" s="1"/>
  <c r="D90" i="1"/>
  <c r="C90" i="1"/>
  <c r="H90" i="1" s="1"/>
  <c r="G89" i="1"/>
  <c r="D89" i="1"/>
  <c r="C89" i="1"/>
  <c r="H89" i="1" s="1"/>
  <c r="G88" i="1"/>
  <c r="D88" i="1"/>
  <c r="C88" i="1"/>
  <c r="D87" i="1"/>
  <c r="C87" i="1"/>
  <c r="G87" i="1" s="1"/>
  <c r="D86" i="1"/>
  <c r="C86" i="1"/>
  <c r="H86" i="1" s="1"/>
  <c r="G85" i="1"/>
  <c r="D85" i="1"/>
  <c r="C85" i="1"/>
  <c r="H85" i="1" s="1"/>
  <c r="G84" i="1"/>
  <c r="D84" i="1"/>
  <c r="C84" i="1"/>
  <c r="D83" i="1"/>
  <c r="C83" i="1"/>
  <c r="G83" i="1" s="1"/>
  <c r="D82" i="1"/>
  <c r="C82" i="1"/>
  <c r="H82" i="1" s="1"/>
  <c r="G81" i="1"/>
  <c r="D81" i="1"/>
  <c r="C81" i="1"/>
  <c r="H81" i="1" s="1"/>
  <c r="G80" i="1"/>
  <c r="D80" i="1"/>
  <c r="C80" i="1"/>
  <c r="D79" i="1"/>
  <c r="C79" i="1"/>
  <c r="G79" i="1" s="1"/>
  <c r="D78" i="1"/>
  <c r="G77" i="1"/>
  <c r="D77" i="1"/>
  <c r="C77" i="1"/>
  <c r="H77" i="1" s="1"/>
  <c r="G76" i="1"/>
  <c r="D76" i="1"/>
  <c r="C76" i="1"/>
  <c r="D75" i="1"/>
  <c r="C75" i="1"/>
  <c r="G75" i="1" s="1"/>
  <c r="D74" i="1"/>
  <c r="C74" i="1"/>
  <c r="H74" i="1" s="1"/>
  <c r="G73" i="1"/>
  <c r="D73" i="1"/>
  <c r="C73" i="1"/>
  <c r="H73" i="1" s="1"/>
  <c r="G72" i="1"/>
  <c r="D72" i="1"/>
  <c r="C72" i="1"/>
  <c r="D71" i="1"/>
  <c r="C71" i="1"/>
  <c r="G71" i="1" s="1"/>
  <c r="D70" i="1"/>
  <c r="C70" i="1"/>
  <c r="H70" i="1" s="1"/>
  <c r="G69" i="1"/>
  <c r="D69" i="1"/>
  <c r="C69" i="1"/>
  <c r="H69" i="1" s="1"/>
  <c r="G68" i="1"/>
  <c r="D68" i="1"/>
  <c r="C68" i="1"/>
  <c r="D67" i="1"/>
  <c r="C67" i="1"/>
  <c r="G67" i="1" s="1"/>
  <c r="D66" i="1"/>
  <c r="C66" i="1"/>
  <c r="H66" i="1" s="1"/>
  <c r="G65" i="1"/>
  <c r="D65" i="1"/>
  <c r="C65" i="1"/>
  <c r="H65" i="1" s="1"/>
  <c r="G64" i="1"/>
  <c r="D64" i="1"/>
  <c r="C64" i="1"/>
  <c r="D63" i="1"/>
  <c r="C63" i="1"/>
  <c r="G63" i="1" s="1"/>
  <c r="D62" i="1"/>
  <c r="C62" i="1"/>
  <c r="H62" i="1" s="1"/>
  <c r="G61" i="1"/>
  <c r="D61" i="1"/>
  <c r="C61" i="1"/>
  <c r="H61" i="1" s="1"/>
  <c r="G60" i="1"/>
  <c r="D60" i="1"/>
  <c r="C60" i="1"/>
  <c r="D59" i="1"/>
  <c r="C59" i="1"/>
  <c r="G59" i="1" s="1"/>
  <c r="D58" i="1"/>
  <c r="C58" i="1"/>
  <c r="H58" i="1" s="1"/>
  <c r="G57" i="1"/>
  <c r="D57" i="1"/>
  <c r="C57" i="1"/>
  <c r="H57" i="1" s="1"/>
  <c r="G56" i="1"/>
  <c r="D56" i="1"/>
  <c r="C56" i="1"/>
  <c r="D55" i="1"/>
  <c r="C55" i="1"/>
  <c r="G55" i="1" s="1"/>
  <c r="D54" i="1"/>
  <c r="C54" i="1"/>
  <c r="H54" i="1" s="1"/>
  <c r="G53" i="1"/>
  <c r="D53" i="1"/>
  <c r="C53" i="1"/>
  <c r="H53" i="1" s="1"/>
  <c r="G52" i="1"/>
  <c r="D52" i="1"/>
  <c r="C52" i="1"/>
  <c r="D51" i="1"/>
  <c r="C51" i="1"/>
  <c r="G51" i="1" s="1"/>
  <c r="D50" i="1"/>
  <c r="C50" i="1"/>
  <c r="H50" i="1" s="1"/>
  <c r="G49" i="1"/>
  <c r="D49" i="1"/>
  <c r="C49" i="1"/>
  <c r="H49" i="1" s="1"/>
  <c r="G48" i="1"/>
  <c r="D48" i="1"/>
  <c r="C48" i="1"/>
  <c r="D47" i="1"/>
  <c r="C47" i="1"/>
  <c r="G47" i="1" s="1"/>
  <c r="D46" i="1"/>
  <c r="C46" i="1"/>
  <c r="H46" i="1" s="1"/>
  <c r="G45" i="1"/>
  <c r="D45" i="1"/>
  <c r="C45" i="1"/>
  <c r="H45" i="1" s="1"/>
  <c r="G44" i="1"/>
  <c r="D44" i="1"/>
  <c r="C44" i="1"/>
  <c r="D43" i="1"/>
  <c r="C43" i="1"/>
  <c r="G43" i="1" s="1"/>
  <c r="D42" i="1"/>
  <c r="C42" i="1"/>
  <c r="H42" i="1" s="1"/>
  <c r="G41" i="1"/>
  <c r="D41" i="1"/>
  <c r="C41" i="1"/>
  <c r="H41" i="1" s="1"/>
  <c r="G40" i="1"/>
  <c r="D40" i="1"/>
  <c r="C40" i="1"/>
  <c r="D39" i="1"/>
  <c r="C39" i="1"/>
  <c r="G39" i="1" s="1"/>
  <c r="D38" i="1"/>
  <c r="C38" i="1"/>
  <c r="H38" i="1" s="1"/>
  <c r="G37" i="1"/>
  <c r="D37" i="1"/>
  <c r="C37" i="1"/>
  <c r="H37" i="1" s="1"/>
  <c r="G36" i="1"/>
  <c r="D36" i="1"/>
  <c r="C36" i="1"/>
  <c r="D35" i="1"/>
  <c r="C35" i="1"/>
  <c r="G35" i="1" s="1"/>
  <c r="D34" i="1"/>
  <c r="C34" i="1"/>
  <c r="H34" i="1" s="1"/>
  <c r="G33" i="1"/>
  <c r="D33" i="1"/>
  <c r="C33" i="1"/>
  <c r="H33" i="1" s="1"/>
  <c r="G32" i="1"/>
  <c r="D32" i="1"/>
  <c r="C32" i="1"/>
  <c r="D31" i="1"/>
  <c r="C31" i="1"/>
  <c r="G31" i="1" s="1"/>
  <c r="D30" i="1"/>
  <c r="C30" i="1"/>
  <c r="H30" i="1" s="1"/>
  <c r="G29" i="1"/>
  <c r="D29" i="1"/>
  <c r="C29" i="1"/>
  <c r="H29" i="1" s="1"/>
  <c r="G28" i="1"/>
  <c r="D28" i="1"/>
  <c r="C28" i="1"/>
  <c r="D27" i="1"/>
  <c r="C27" i="1"/>
  <c r="G27" i="1" s="1"/>
  <c r="D26" i="1"/>
  <c r="C26" i="1"/>
  <c r="H26" i="1" s="1"/>
  <c r="G25" i="1"/>
  <c r="D25" i="1"/>
  <c r="C25" i="1"/>
  <c r="H25" i="1" s="1"/>
  <c r="G24" i="1"/>
  <c r="D24" i="1"/>
  <c r="C24" i="1"/>
  <c r="D23" i="1"/>
  <c r="C23" i="1"/>
  <c r="G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C3" i="1"/>
  <c r="E37" i="9" l="1"/>
  <c r="B37" i="9" s="1"/>
  <c r="E321" i="9"/>
  <c r="B321" i="9" s="1"/>
  <c r="H421" i="1"/>
  <c r="H422" i="1"/>
  <c r="G422" i="1"/>
  <c r="E648" i="4"/>
  <c r="D642" i="1" s="1"/>
  <c r="H415" i="1"/>
  <c r="G421" i="1"/>
  <c r="H1018" i="1"/>
  <c r="G1018" i="1"/>
  <c r="H1022" i="1"/>
  <c r="G1022" i="1"/>
  <c r="H1028" i="1"/>
  <c r="G1028" i="1"/>
  <c r="H1034" i="1"/>
  <c r="G1034" i="1"/>
  <c r="H1040" i="1"/>
  <c r="G1040" i="1"/>
  <c r="H1048" i="1"/>
  <c r="G1048" i="1"/>
  <c r="H1058" i="1"/>
  <c r="G1058" i="1"/>
  <c r="H1064" i="1"/>
  <c r="G1064" i="1"/>
  <c r="H1070" i="1"/>
  <c r="G1070" i="1"/>
  <c r="H1131" i="1"/>
  <c r="G1131" i="1"/>
  <c r="H1135" i="1"/>
  <c r="G1135" i="1"/>
  <c r="H1141" i="1"/>
  <c r="G1141" i="1"/>
  <c r="H1145" i="1"/>
  <c r="G1145" i="1"/>
  <c r="H1151" i="1"/>
  <c r="G1151" i="1"/>
  <c r="H1189" i="1"/>
  <c r="G1189" i="1"/>
  <c r="H1193" i="1"/>
  <c r="G1193" i="1"/>
  <c r="H1199" i="1"/>
  <c r="G1199" i="1"/>
  <c r="H1207" i="1"/>
  <c r="G1207" i="1"/>
  <c r="H1213" i="1"/>
  <c r="G1213" i="1"/>
  <c r="H1217" i="1"/>
  <c r="G1217" i="1"/>
  <c r="H1221" i="1"/>
  <c r="G1221" i="1"/>
  <c r="H1227" i="1"/>
  <c r="G1227" i="1"/>
  <c r="H1235" i="1"/>
  <c r="G1235" i="1"/>
  <c r="H1241" i="1"/>
  <c r="G1241" i="1"/>
  <c r="H1247" i="1"/>
  <c r="G1247" i="1"/>
  <c r="H1253" i="1"/>
  <c r="G1253" i="1"/>
  <c r="H1378" i="1"/>
  <c r="G1378" i="1"/>
  <c r="H1445" i="1"/>
  <c r="G1445" i="1"/>
  <c r="H164" i="1"/>
  <c r="H176" i="1"/>
  <c r="H180" i="1"/>
  <c r="H1181" i="1"/>
  <c r="H1491" i="1"/>
  <c r="G1491" i="1"/>
  <c r="G1510" i="1"/>
  <c r="H1510" i="1"/>
  <c r="H102" i="1"/>
  <c r="H1016" i="1"/>
  <c r="G1016" i="1"/>
  <c r="H1024" i="1"/>
  <c r="G1024" i="1"/>
  <c r="H1030" i="1"/>
  <c r="G1030" i="1"/>
  <c r="H1036" i="1"/>
  <c r="G1036" i="1"/>
  <c r="H1042" i="1"/>
  <c r="G1042" i="1"/>
  <c r="H1050" i="1"/>
  <c r="G1050" i="1"/>
  <c r="H1056" i="1"/>
  <c r="G1056" i="1"/>
  <c r="H1062" i="1"/>
  <c r="G1062" i="1"/>
  <c r="H1068" i="1"/>
  <c r="G1068" i="1"/>
  <c r="H1129" i="1"/>
  <c r="G1129" i="1"/>
  <c r="H1137" i="1"/>
  <c r="G1137" i="1"/>
  <c r="H1143" i="1"/>
  <c r="G1143" i="1"/>
  <c r="H1149" i="1"/>
  <c r="G1149" i="1"/>
  <c r="H1187" i="1"/>
  <c r="G1187" i="1"/>
  <c r="H1195" i="1"/>
  <c r="G1195" i="1"/>
  <c r="H1203" i="1"/>
  <c r="G1203" i="1"/>
  <c r="H1209" i="1"/>
  <c r="G1209" i="1"/>
  <c r="H1219" i="1"/>
  <c r="G1219" i="1"/>
  <c r="H1225" i="1"/>
  <c r="G1225" i="1"/>
  <c r="H1231" i="1"/>
  <c r="G1231" i="1"/>
  <c r="H1237" i="1"/>
  <c r="G1237" i="1"/>
  <c r="H1239" i="1"/>
  <c r="G1239" i="1"/>
  <c r="H1245" i="1"/>
  <c r="G1245" i="1"/>
  <c r="H1251" i="1"/>
  <c r="G1251" i="1"/>
  <c r="H1354" i="1"/>
  <c r="G1354" i="1"/>
  <c r="H1362" i="1"/>
  <c r="G1362" i="1"/>
  <c r="H1394" i="1"/>
  <c r="G1394" i="1"/>
  <c r="H1437" i="1"/>
  <c r="G1437" i="1"/>
  <c r="H1461" i="1"/>
  <c r="G1461" i="1"/>
  <c r="H1477" i="1"/>
  <c r="G1477" i="1"/>
  <c r="J1553" i="1"/>
  <c r="H1553" i="1"/>
  <c r="G1553" i="1"/>
  <c r="I1553" i="1" s="1"/>
  <c r="D1075" i="1"/>
  <c r="D1258" i="1"/>
  <c r="E250" i="5"/>
  <c r="G147" i="1"/>
  <c r="H168" i="1"/>
  <c r="H172" i="1"/>
  <c r="H184" i="1"/>
  <c r="H226" i="1"/>
  <c r="G4" i="1"/>
  <c r="G5" i="1"/>
  <c r="G6" i="1"/>
  <c r="G7" i="1"/>
  <c r="G8" i="1"/>
  <c r="G9" i="1"/>
  <c r="G10" i="1"/>
  <c r="G11" i="1"/>
  <c r="G12" i="1"/>
  <c r="G13" i="1"/>
  <c r="G14" i="1"/>
  <c r="G15" i="1"/>
  <c r="G16" i="1"/>
  <c r="G17" i="1"/>
  <c r="G18" i="1"/>
  <c r="G19" i="1"/>
  <c r="G20" i="1"/>
  <c r="G21" i="1"/>
  <c r="G22" i="1"/>
  <c r="H24" i="1"/>
  <c r="G26" i="1"/>
  <c r="H28" i="1"/>
  <c r="G30" i="1"/>
  <c r="H32" i="1"/>
  <c r="G34" i="1"/>
  <c r="H36" i="1"/>
  <c r="G38" i="1"/>
  <c r="H40" i="1"/>
  <c r="G42" i="1"/>
  <c r="H44" i="1"/>
  <c r="G46" i="1"/>
  <c r="H48" i="1"/>
  <c r="G50" i="1"/>
  <c r="H52" i="1"/>
  <c r="G54" i="1"/>
  <c r="H56" i="1"/>
  <c r="G58" i="1"/>
  <c r="H60" i="1"/>
  <c r="G62" i="1"/>
  <c r="H64" i="1"/>
  <c r="G66" i="1"/>
  <c r="H68" i="1"/>
  <c r="G70" i="1"/>
  <c r="H72" i="1"/>
  <c r="G74" i="1"/>
  <c r="H76" i="1"/>
  <c r="H80" i="1"/>
  <c r="G82" i="1"/>
  <c r="H84" i="1"/>
  <c r="G86" i="1"/>
  <c r="H88" i="1"/>
  <c r="G90" i="1"/>
  <c r="H92" i="1"/>
  <c r="G94" i="1"/>
  <c r="H96" i="1"/>
  <c r="G98" i="1"/>
  <c r="H100" i="1"/>
  <c r="G102" i="1"/>
  <c r="H104" i="1"/>
  <c r="G106" i="1"/>
  <c r="H108" i="1"/>
  <c r="G110" i="1"/>
  <c r="H112" i="1"/>
  <c r="G114" i="1"/>
  <c r="H116" i="1"/>
  <c r="G118" i="1"/>
  <c r="H120" i="1"/>
  <c r="G122" i="1"/>
  <c r="H124" i="1"/>
  <c r="G126" i="1"/>
  <c r="H128" i="1"/>
  <c r="G130" i="1"/>
  <c r="H132" i="1"/>
  <c r="G134" i="1"/>
  <c r="G138" i="1"/>
  <c r="H140" i="1"/>
  <c r="G142" i="1"/>
  <c r="H144" i="1"/>
  <c r="G146" i="1"/>
  <c r="G150" i="1"/>
  <c r="G151" i="1"/>
  <c r="G152" i="1"/>
  <c r="G153" i="1"/>
  <c r="G154" i="1"/>
  <c r="G155" i="1"/>
  <c r="G156" i="1"/>
  <c r="G157" i="1"/>
  <c r="G158" i="1"/>
  <c r="G159" i="1"/>
  <c r="H163" i="1"/>
  <c r="H167" i="1"/>
  <c r="H171" i="1"/>
  <c r="H175" i="1"/>
  <c r="H179" i="1"/>
  <c r="H183" i="1"/>
  <c r="H187" i="1"/>
  <c r="H191" i="1"/>
  <c r="H195" i="1"/>
  <c r="H199" i="1"/>
  <c r="H203" i="1"/>
  <c r="H207" i="1"/>
  <c r="H211" i="1"/>
  <c r="H215" i="1"/>
  <c r="H219" i="1"/>
  <c r="H223" i="1"/>
  <c r="G226" i="1"/>
  <c r="G230" i="1"/>
  <c r="G234" i="1"/>
  <c r="G238" i="1"/>
  <c r="G242" i="1"/>
  <c r="G246" i="1"/>
  <c r="G250" i="1"/>
  <c r="G254" i="1"/>
  <c r="G258" i="1"/>
  <c r="G262" i="1"/>
  <c r="G266" i="1"/>
  <c r="G300" i="1"/>
  <c r="H356" i="1"/>
  <c r="H360" i="1"/>
  <c r="H364" i="1"/>
  <c r="G371" i="1"/>
  <c r="G375" i="1"/>
  <c r="G379" i="1"/>
  <c r="G383" i="1"/>
  <c r="G387" i="1"/>
  <c r="G391" i="1"/>
  <c r="G395" i="1"/>
  <c r="G399" i="1"/>
  <c r="G403" i="1"/>
  <c r="G407" i="1"/>
  <c r="G411" i="1"/>
  <c r="G414" i="1"/>
  <c r="G415" i="1"/>
  <c r="G416" i="1"/>
  <c r="G427" i="1"/>
  <c r="G431" i="1"/>
  <c r="G435" i="1"/>
  <c r="G439" i="1"/>
  <c r="G443" i="1"/>
  <c r="G447" i="1"/>
  <c r="G451" i="1"/>
  <c r="G455" i="1"/>
  <c r="G459" i="1"/>
  <c r="G463" i="1"/>
  <c r="G467" i="1"/>
  <c r="G471" i="1"/>
  <c r="G475" i="1"/>
  <c r="G479" i="1"/>
  <c r="G483" i="1"/>
  <c r="H531" i="1"/>
  <c r="H535" i="1"/>
  <c r="H539" i="1"/>
  <c r="H543" i="1"/>
  <c r="H547" i="1"/>
  <c r="H551" i="1"/>
  <c r="H555" i="1"/>
  <c r="H559" i="1"/>
  <c r="H563" i="1"/>
  <c r="H567" i="1"/>
  <c r="H571" i="1"/>
  <c r="H575" i="1"/>
  <c r="H579" i="1"/>
  <c r="H583" i="1"/>
  <c r="H587" i="1"/>
  <c r="G594" i="1"/>
  <c r="G598" i="1"/>
  <c r="G602" i="1"/>
  <c r="G606" i="1"/>
  <c r="G610" i="1"/>
  <c r="G614" i="1"/>
  <c r="G618" i="1"/>
  <c r="G622" i="1"/>
  <c r="G626" i="1"/>
  <c r="G630" i="1"/>
  <c r="H1015" i="1"/>
  <c r="G1015" i="1"/>
  <c r="H1017" i="1"/>
  <c r="G1017"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47" i="1"/>
  <c r="G1047" i="1"/>
  <c r="H1049" i="1"/>
  <c r="G1049" i="1"/>
  <c r="H1051" i="1"/>
  <c r="G1051" i="1"/>
  <c r="H1053" i="1"/>
  <c r="G1053" i="1"/>
  <c r="H1055" i="1"/>
  <c r="G1055" i="1"/>
  <c r="H1057" i="1"/>
  <c r="G1057" i="1"/>
  <c r="H1059" i="1"/>
  <c r="G1059" i="1"/>
  <c r="H1061" i="1"/>
  <c r="G1061" i="1"/>
  <c r="H1063" i="1"/>
  <c r="G1063" i="1"/>
  <c r="H1065" i="1"/>
  <c r="G1065" i="1"/>
  <c r="H1067" i="1"/>
  <c r="G1067" i="1"/>
  <c r="H1069" i="1"/>
  <c r="G1069" i="1"/>
  <c r="H1071" i="1"/>
  <c r="G1071" i="1"/>
  <c r="H1073" i="1"/>
  <c r="G1073" i="1"/>
  <c r="H1126" i="1"/>
  <c r="G1126" i="1"/>
  <c r="H1128" i="1"/>
  <c r="G1128" i="1"/>
  <c r="H1130" i="1"/>
  <c r="G1130" i="1"/>
  <c r="H1132" i="1"/>
  <c r="G1132" i="1"/>
  <c r="H1134" i="1"/>
  <c r="G1134" i="1"/>
  <c r="H1136" i="1"/>
  <c r="G1136" i="1"/>
  <c r="H1138" i="1"/>
  <c r="G1138" i="1"/>
  <c r="H1142" i="1"/>
  <c r="G1142" i="1"/>
  <c r="H1144" i="1"/>
  <c r="G1144" i="1"/>
  <c r="H1146" i="1"/>
  <c r="G1146" i="1"/>
  <c r="H1148" i="1"/>
  <c r="G1148" i="1"/>
  <c r="H1150" i="1"/>
  <c r="G1150"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8" i="1"/>
  <c r="G1208" i="1"/>
  <c r="H1210" i="1"/>
  <c r="G1210" i="1"/>
  <c r="H1212" i="1"/>
  <c r="G1212" i="1"/>
  <c r="H1214" i="1"/>
  <c r="G1214" i="1"/>
  <c r="H1216" i="1"/>
  <c r="G1216" i="1"/>
  <c r="H1218" i="1"/>
  <c r="G1218" i="1"/>
  <c r="H1220" i="1"/>
  <c r="G1220"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350" i="1"/>
  <c r="G1350" i="1"/>
  <c r="H1358" i="1"/>
  <c r="G1358" i="1"/>
  <c r="H1366" i="1"/>
  <c r="G1366" i="1"/>
  <c r="H1374" i="1"/>
  <c r="G1374" i="1"/>
  <c r="H1382" i="1"/>
  <c r="G1382" i="1"/>
  <c r="H1390" i="1"/>
  <c r="G1390" i="1"/>
  <c r="H1398" i="1"/>
  <c r="G1398" i="1"/>
  <c r="H1433" i="1"/>
  <c r="G1433" i="1"/>
  <c r="H1441" i="1"/>
  <c r="G1441" i="1"/>
  <c r="H1449" i="1"/>
  <c r="G1449" i="1"/>
  <c r="H1457" i="1"/>
  <c r="G1457" i="1"/>
  <c r="H1465" i="1"/>
  <c r="G1465" i="1"/>
  <c r="H1473" i="1"/>
  <c r="G1473" i="1"/>
  <c r="H1481" i="1"/>
  <c r="G1481" i="1"/>
  <c r="G1508" i="1"/>
  <c r="H1508" i="1"/>
  <c r="H1560" i="1"/>
  <c r="G1560" i="1"/>
  <c r="I1560" i="1" s="1"/>
  <c r="J1560" i="1"/>
  <c r="H1014" i="1"/>
  <c r="G1014" i="1"/>
  <c r="H1020" i="1"/>
  <c r="G1020" i="1"/>
  <c r="H1026" i="1"/>
  <c r="G1026" i="1"/>
  <c r="H1032" i="1"/>
  <c r="G1032" i="1"/>
  <c r="H1038" i="1"/>
  <c r="G1038" i="1"/>
  <c r="H1044" i="1"/>
  <c r="G1044" i="1"/>
  <c r="H1046" i="1"/>
  <c r="G1046" i="1"/>
  <c r="H1052" i="1"/>
  <c r="G1052" i="1"/>
  <c r="H1054" i="1"/>
  <c r="G1054" i="1"/>
  <c r="H1060" i="1"/>
  <c r="G1060" i="1"/>
  <c r="H1066" i="1"/>
  <c r="G1066" i="1"/>
  <c r="H1072" i="1"/>
  <c r="G1072" i="1"/>
  <c r="H1127" i="1"/>
  <c r="G1127" i="1"/>
  <c r="H1133" i="1"/>
  <c r="G1133" i="1"/>
  <c r="H1139" i="1"/>
  <c r="G1139" i="1"/>
  <c r="H1147" i="1"/>
  <c r="G1147" i="1"/>
  <c r="H1183" i="1"/>
  <c r="G1183" i="1"/>
  <c r="H1185" i="1"/>
  <c r="G1185" i="1"/>
  <c r="H1191" i="1"/>
  <c r="G1191" i="1"/>
  <c r="H1197" i="1"/>
  <c r="G1197" i="1"/>
  <c r="H1201" i="1"/>
  <c r="G1201" i="1"/>
  <c r="H1205" i="1"/>
  <c r="G1205" i="1"/>
  <c r="H1211" i="1"/>
  <c r="G1211" i="1"/>
  <c r="H1215" i="1"/>
  <c r="G1215" i="1"/>
  <c r="H1223" i="1"/>
  <c r="G1223" i="1"/>
  <c r="H1229" i="1"/>
  <c r="G1229" i="1"/>
  <c r="H1233" i="1"/>
  <c r="G1233" i="1"/>
  <c r="H1243" i="1"/>
  <c r="G1243" i="1"/>
  <c r="H1249" i="1"/>
  <c r="G1249" i="1"/>
  <c r="H1370" i="1"/>
  <c r="G1370" i="1"/>
  <c r="H1386" i="1"/>
  <c r="G1386" i="1"/>
  <c r="H1453" i="1"/>
  <c r="G1453" i="1"/>
  <c r="H1469" i="1"/>
  <c r="G1469" i="1"/>
  <c r="H23" i="1"/>
  <c r="H27" i="1"/>
  <c r="H31" i="1"/>
  <c r="H35" i="1"/>
  <c r="H39" i="1"/>
  <c r="H43" i="1"/>
  <c r="H47" i="1"/>
  <c r="H51" i="1"/>
  <c r="H55" i="1"/>
  <c r="H59" i="1"/>
  <c r="H63" i="1"/>
  <c r="H67" i="1"/>
  <c r="H71" i="1"/>
  <c r="H75" i="1"/>
  <c r="H79" i="1"/>
  <c r="H83" i="1"/>
  <c r="H87" i="1"/>
  <c r="H91" i="1"/>
  <c r="H95" i="1"/>
  <c r="H99" i="1"/>
  <c r="H103" i="1"/>
  <c r="H107" i="1"/>
  <c r="H111" i="1"/>
  <c r="H115" i="1"/>
  <c r="H119" i="1"/>
  <c r="H123" i="1"/>
  <c r="H127" i="1"/>
  <c r="H131" i="1"/>
  <c r="H135" i="1"/>
  <c r="H139" i="1"/>
  <c r="H143" i="1"/>
  <c r="H186" i="1"/>
  <c r="H190" i="1"/>
  <c r="H194" i="1"/>
  <c r="H198" i="1"/>
  <c r="H202" i="1"/>
  <c r="H206" i="1"/>
  <c r="H210" i="1"/>
  <c r="H214" i="1"/>
  <c r="H218" i="1"/>
  <c r="H222" i="1"/>
  <c r="G229" i="1"/>
  <c r="G233" i="1"/>
  <c r="G237" i="1"/>
  <c r="G241" i="1"/>
  <c r="G245" i="1"/>
  <c r="G249" i="1"/>
  <c r="G253" i="1"/>
  <c r="G257" i="1"/>
  <c r="G261" i="1"/>
  <c r="G265" i="1"/>
  <c r="G299" i="1"/>
  <c r="H359" i="1"/>
  <c r="H363" i="1"/>
  <c r="H367" i="1"/>
  <c r="G370" i="1"/>
  <c r="G374" i="1"/>
  <c r="G378" i="1"/>
  <c r="G382" i="1"/>
  <c r="G386" i="1"/>
  <c r="G390" i="1"/>
  <c r="G394" i="1"/>
  <c r="G398" i="1"/>
  <c r="G402" i="1"/>
  <c r="G406" i="1"/>
  <c r="G410" i="1"/>
  <c r="G426" i="1"/>
  <c r="G430" i="1"/>
  <c r="G434" i="1"/>
  <c r="G438" i="1"/>
  <c r="G442" i="1"/>
  <c r="G446" i="1"/>
  <c r="G450" i="1"/>
  <c r="G454" i="1"/>
  <c r="G458" i="1"/>
  <c r="G462" i="1"/>
  <c r="G466" i="1"/>
  <c r="G470" i="1"/>
  <c r="G474" i="1"/>
  <c r="G478" i="1"/>
  <c r="G482" i="1"/>
  <c r="H534" i="1"/>
  <c r="H538" i="1"/>
  <c r="H542" i="1"/>
  <c r="H546" i="1"/>
  <c r="H550" i="1"/>
  <c r="H554" i="1"/>
  <c r="H558" i="1"/>
  <c r="H562" i="1"/>
  <c r="H566" i="1"/>
  <c r="H570" i="1"/>
  <c r="H574" i="1"/>
  <c r="H582" i="1"/>
  <c r="H586" i="1"/>
  <c r="H590" i="1"/>
  <c r="G593" i="1"/>
  <c r="G597" i="1"/>
  <c r="G601" i="1"/>
  <c r="G605" i="1"/>
  <c r="G609" i="1"/>
  <c r="G613" i="1"/>
  <c r="G617" i="1"/>
  <c r="G621" i="1"/>
  <c r="G625" i="1"/>
  <c r="G629" i="1"/>
  <c r="H1487" i="1"/>
  <c r="G1487" i="1"/>
  <c r="G1530" i="1"/>
  <c r="H1530" i="1"/>
  <c r="G1484" i="1"/>
  <c r="G1494" i="1"/>
  <c r="G1543" i="1"/>
  <c r="I1543" i="1" s="1"/>
  <c r="J1543" i="1"/>
  <c r="H1543" i="1"/>
  <c r="I1569" i="1"/>
  <c r="J1573" i="1"/>
  <c r="G1573" i="1"/>
  <c r="H1580" i="1"/>
  <c r="G1580" i="1"/>
  <c r="I1580" i="1" s="1"/>
  <c r="J1580" i="1"/>
  <c r="G1665" i="1"/>
  <c r="H1665" i="1"/>
  <c r="G1125" i="1"/>
  <c r="H1484" i="1"/>
  <c r="H1494" i="1"/>
  <c r="G1540" i="1"/>
  <c r="I1540" i="1" s="1"/>
  <c r="J1540" i="1"/>
  <c r="G1544" i="1"/>
  <c r="I1544" i="1" s="1"/>
  <c r="J1544" i="1"/>
  <c r="G1349" i="1"/>
  <c r="G1353" i="1"/>
  <c r="G1357" i="1"/>
  <c r="G1361" i="1"/>
  <c r="G1365" i="1"/>
  <c r="G1369" i="1"/>
  <c r="G1373" i="1"/>
  <c r="G1377" i="1"/>
  <c r="G1381" i="1"/>
  <c r="G1385" i="1"/>
  <c r="G1389" i="1"/>
  <c r="G1393" i="1"/>
  <c r="G1397" i="1"/>
  <c r="G1432" i="1"/>
  <c r="G1436" i="1"/>
  <c r="G1440" i="1"/>
  <c r="G1444" i="1"/>
  <c r="G1448" i="1"/>
  <c r="G1452" i="1"/>
  <c r="G1456" i="1"/>
  <c r="G1460" i="1"/>
  <c r="G1464" i="1"/>
  <c r="G1468" i="1"/>
  <c r="G1472" i="1"/>
  <c r="G1476" i="1"/>
  <c r="G1480" i="1"/>
  <c r="G1486" i="1"/>
  <c r="G1490" i="1"/>
  <c r="H1500" i="1"/>
  <c r="H1522" i="1"/>
  <c r="H1534" i="1"/>
  <c r="J1551" i="1"/>
  <c r="H1551" i="1"/>
  <c r="I1551" i="1" s="1"/>
  <c r="G1555" i="1"/>
  <c r="H1569" i="1"/>
  <c r="J1569" i="1"/>
  <c r="H1571" i="1"/>
  <c r="G1571" i="1"/>
  <c r="J1579" i="1"/>
  <c r="H1579" i="1"/>
  <c r="G1579" i="1"/>
  <c r="I1579" i="1" s="1"/>
  <c r="G1581" i="1"/>
  <c r="H1581" i="1"/>
  <c r="G1597" i="1"/>
  <c r="H1597" i="1"/>
  <c r="H1618" i="1"/>
  <c r="G1618" i="1"/>
  <c r="G1633" i="1"/>
  <c r="H1633" i="1"/>
  <c r="G1497" i="1"/>
  <c r="H1506" i="1"/>
  <c r="H1516" i="1"/>
  <c r="H1524" i="1"/>
  <c r="H1532" i="1"/>
  <c r="I1542" i="1"/>
  <c r="J1545" i="1"/>
  <c r="G1545" i="1"/>
  <c r="I1545" i="1" s="1"/>
  <c r="J1559" i="1"/>
  <c r="H1559" i="1"/>
  <c r="H1570" i="1"/>
  <c r="I1578" i="1"/>
  <c r="H1599" i="1"/>
  <c r="G1599" i="1"/>
  <c r="H1626" i="1"/>
  <c r="G1626" i="1"/>
  <c r="G1637" i="1"/>
  <c r="H1637" i="1"/>
  <c r="H1647" i="1"/>
  <c r="G1647" i="1"/>
  <c r="H1654" i="1"/>
  <c r="G1654" i="1"/>
  <c r="G1675" i="1"/>
  <c r="H1675" i="1"/>
  <c r="F49" i="4"/>
  <c r="F361" i="4"/>
  <c r="D360" i="4"/>
  <c r="E430" i="4"/>
  <c r="D425" i="1"/>
  <c r="J1541" i="1"/>
  <c r="G1541" i="1"/>
  <c r="I1541" i="1" s="1"/>
  <c r="G1546" i="1"/>
  <c r="J1546" i="1"/>
  <c r="I1549" i="1"/>
  <c r="H1552" i="1"/>
  <c r="G1552" i="1"/>
  <c r="I1552" i="1" s="1"/>
  <c r="J1552" i="1"/>
  <c r="I1559" i="1"/>
  <c r="J1561" i="1"/>
  <c r="H1561" i="1"/>
  <c r="I1561" i="1" s="1"/>
  <c r="H1594" i="1"/>
  <c r="G1594" i="1"/>
  <c r="H1622" i="1"/>
  <c r="G1622" i="1"/>
  <c r="G1643" i="1"/>
  <c r="H1643" i="1"/>
  <c r="H1658" i="1"/>
  <c r="G1658" i="1"/>
  <c r="G1669" i="1"/>
  <c r="H1669" i="1"/>
  <c r="H1679" i="1"/>
  <c r="G1679" i="1"/>
  <c r="I22" i="3"/>
  <c r="D1012" i="1"/>
  <c r="G1501" i="1"/>
  <c r="G1505" i="1"/>
  <c r="G1513" i="1"/>
  <c r="G1517" i="1"/>
  <c r="G1521" i="1"/>
  <c r="G1525" i="1"/>
  <c r="G1529" i="1"/>
  <c r="G1533" i="1"/>
  <c r="G1537" i="1"/>
  <c r="H1565" i="1"/>
  <c r="J1566" i="1"/>
  <c r="G1566" i="1"/>
  <c r="J1567" i="1"/>
  <c r="H1630" i="1"/>
  <c r="G1630" i="1"/>
  <c r="G1641" i="1"/>
  <c r="H1641" i="1"/>
  <c r="H1662" i="1"/>
  <c r="G1662" i="1"/>
  <c r="G1673" i="1"/>
  <c r="H1673" i="1"/>
  <c r="F83" i="4"/>
  <c r="D82" i="4"/>
  <c r="F141" i="4"/>
  <c r="D140" i="4"/>
  <c r="E360" i="4"/>
  <c r="F432" i="4"/>
  <c r="D431" i="4"/>
  <c r="F467" i="4"/>
  <c r="D466" i="4"/>
  <c r="D295" i="5"/>
  <c r="F296" i="5"/>
  <c r="E141" i="6"/>
  <c r="G1586" i="1"/>
  <c r="H1589" i="1"/>
  <c r="G1591" i="1"/>
  <c r="G1610" i="1"/>
  <c r="H1613" i="1"/>
  <c r="G1615" i="1"/>
  <c r="G1623" i="1"/>
  <c r="G1634" i="1"/>
  <c r="H1638" i="1"/>
  <c r="G1638" i="1"/>
  <c r="H1645" i="1"/>
  <c r="G1649" i="1"/>
  <c r="H1649" i="1"/>
  <c r="H1651" i="1"/>
  <c r="G1655" i="1"/>
  <c r="G1666" i="1"/>
  <c r="H1670" i="1"/>
  <c r="G1670" i="1"/>
  <c r="H1677" i="1"/>
  <c r="H1681" i="1"/>
  <c r="G1683" i="1"/>
  <c r="E230" i="4"/>
  <c r="D226" i="1" s="1"/>
  <c r="E647" i="4"/>
  <c r="D641" i="1" s="1"/>
  <c r="F12" i="5"/>
  <c r="D7" i="5"/>
  <c r="H335" i="9"/>
  <c r="E176" i="5"/>
  <c r="D1013" i="1"/>
  <c r="H1013" i="1" s="1"/>
  <c r="D1125" i="1"/>
  <c r="H1125" i="1" s="1"/>
  <c r="D1181" i="1"/>
  <c r="G1181" i="1" s="1"/>
  <c r="D1400" i="1"/>
  <c r="D1485" i="1"/>
  <c r="G1485" i="1" s="1"/>
  <c r="H1501" i="1"/>
  <c r="G1503" i="1"/>
  <c r="H1505" i="1"/>
  <c r="G1507" i="1"/>
  <c r="G1511" i="1"/>
  <c r="H1513" i="1"/>
  <c r="G1515" i="1"/>
  <c r="H1517" i="1"/>
  <c r="G1519" i="1"/>
  <c r="H1521" i="1"/>
  <c r="G1523" i="1"/>
  <c r="H1525" i="1"/>
  <c r="G1527" i="1"/>
  <c r="H1529" i="1"/>
  <c r="G1531" i="1"/>
  <c r="H1533" i="1"/>
  <c r="G1535" i="1"/>
  <c r="H1537" i="1"/>
  <c r="G1539" i="1"/>
  <c r="J1547" i="1"/>
  <c r="H1547" i="1"/>
  <c r="I1547" i="1" s="1"/>
  <c r="H1548" i="1"/>
  <c r="G1548" i="1"/>
  <c r="I1548" i="1" s="1"/>
  <c r="H1556" i="1"/>
  <c r="G1556" i="1"/>
  <c r="I1564" i="1"/>
  <c r="G1565" i="1"/>
  <c r="H1566" i="1"/>
  <c r="G1567" i="1"/>
  <c r="I1567" i="1" s="1"/>
  <c r="H1573" i="1"/>
  <c r="J1574" i="1"/>
  <c r="G1574" i="1"/>
  <c r="I1574" i="1" s="1"/>
  <c r="J1575" i="1"/>
  <c r="G1602" i="1"/>
  <c r="H1605" i="1"/>
  <c r="G1607" i="1"/>
  <c r="H1621" i="1"/>
  <c r="G1625" i="1"/>
  <c r="H1625" i="1"/>
  <c r="H1627" i="1"/>
  <c r="G1642" i="1"/>
  <c r="H1646" i="1"/>
  <c r="G1646" i="1"/>
  <c r="H1653" i="1"/>
  <c r="G1657" i="1"/>
  <c r="H1657" i="1"/>
  <c r="H1659" i="1"/>
  <c r="G1674" i="1"/>
  <c r="H1678" i="1"/>
  <c r="G1678" i="1"/>
  <c r="I27" i="3"/>
  <c r="E106" i="4"/>
  <c r="D102" i="1" s="1"/>
  <c r="F120" i="4"/>
  <c r="F135" i="4"/>
  <c r="E153" i="4"/>
  <c r="H24" i="9" s="1"/>
  <c r="D164" i="4"/>
  <c r="F165" i="4"/>
  <c r="F231" i="4"/>
  <c r="E273" i="4"/>
  <c r="D269" i="1" s="1"/>
  <c r="H269" i="1" s="1"/>
  <c r="E308" i="4"/>
  <c r="E373" i="4"/>
  <c r="D368" i="1" s="1"/>
  <c r="F426" i="4"/>
  <c r="D647" i="4"/>
  <c r="F427" i="4"/>
  <c r="D522" i="4"/>
  <c r="F550" i="4"/>
  <c r="D536" i="4"/>
  <c r="F585" i="4"/>
  <c r="D584" i="4"/>
  <c r="F598" i="4"/>
  <c r="D597" i="4"/>
  <c r="D648" i="4"/>
  <c r="D119" i="5"/>
  <c r="F136" i="5"/>
  <c r="D135" i="5"/>
  <c r="F259" i="5"/>
  <c r="D254" i="5"/>
  <c r="D273" i="5"/>
  <c r="F276" i="5"/>
  <c r="D1570" i="1"/>
  <c r="G1570" i="1" s="1"/>
  <c r="I35" i="3"/>
  <c r="D1576" i="1"/>
  <c r="I36" i="3"/>
  <c r="G211" i="9"/>
  <c r="E211" i="9" s="1"/>
  <c r="B211" i="9" s="1"/>
  <c r="F8" i="4"/>
  <c r="E7" i="4"/>
  <c r="D354" i="4"/>
  <c r="D373" i="4"/>
  <c r="F374" i="4"/>
  <c r="D406" i="4"/>
  <c r="F480" i="4"/>
  <c r="D479" i="4"/>
  <c r="E536" i="4"/>
  <c r="D571" i="4"/>
  <c r="F630" i="4"/>
  <c r="F13" i="5"/>
  <c r="F236" i="5"/>
  <c r="D218" i="5"/>
  <c r="F36" i="6"/>
  <c r="D35" i="6"/>
  <c r="G345" i="9"/>
  <c r="E345" i="9" s="1"/>
  <c r="H33" i="3"/>
  <c r="B296" i="9"/>
  <c r="B45" i="9"/>
  <c r="G209" i="9"/>
  <c r="E209" i="9" s="1"/>
  <c r="B209" i="9" s="1"/>
  <c r="G335" i="9"/>
  <c r="E335" i="9" s="1"/>
  <c r="B335" i="9" s="1"/>
  <c r="F177" i="5"/>
  <c r="F203" i="5"/>
  <c r="D202" i="5"/>
  <c r="D141" i="6"/>
  <c r="H27" i="3"/>
  <c r="E35" i="6"/>
  <c r="D6" i="8"/>
  <c r="C1584" i="1"/>
  <c r="H309" i="9"/>
  <c r="G309" i="9"/>
  <c r="H308" i="9"/>
  <c r="G308" i="9"/>
  <c r="E308" i="9" s="1"/>
  <c r="B308" i="9" s="1"/>
  <c r="G302" i="9"/>
  <c r="E302" i="9" s="1"/>
  <c r="B302" i="9" s="1"/>
  <c r="G301" i="9"/>
  <c r="E301" i="9" s="1"/>
  <c r="B301" i="9" s="1"/>
  <c r="G300" i="9"/>
  <c r="E300" i="9" s="1"/>
  <c r="B300" i="9" s="1"/>
  <c r="L228" i="9"/>
  <c r="F228" i="9" s="1"/>
  <c r="B228" i="9" s="1"/>
  <c r="G224" i="9"/>
  <c r="E224" i="9" s="1"/>
  <c r="B224" i="9" s="1"/>
  <c r="G220" i="9"/>
  <c r="E220" i="9" s="1"/>
  <c r="B220" i="9" s="1"/>
  <c r="G216" i="9"/>
  <c r="E216" i="9" s="1"/>
  <c r="B216" i="9" s="1"/>
  <c r="G212" i="9"/>
  <c r="E212" i="9" s="1"/>
  <c r="B212"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25" i="9"/>
  <c r="E225" i="9" s="1"/>
  <c r="B225" i="9" s="1"/>
  <c r="G221" i="9"/>
  <c r="E221" i="9" s="1"/>
  <c r="B221" i="9" s="1"/>
  <c r="G217" i="9"/>
  <c r="E217" i="9" s="1"/>
  <c r="B217" i="9" s="1"/>
  <c r="G213" i="9"/>
  <c r="E213" i="9" s="1"/>
  <c r="B213" i="9" s="1"/>
  <c r="G180" i="9"/>
  <c r="E180" i="9" s="1"/>
  <c r="B180" i="9" s="1"/>
  <c r="H179" i="9"/>
  <c r="G210" i="9"/>
  <c r="E210" i="9" s="1"/>
  <c r="B210" i="9" s="1"/>
  <c r="G179" i="9"/>
  <c r="E179" i="9" s="1"/>
  <c r="B179" i="9" s="1"/>
  <c r="G177" i="9"/>
  <c r="E177" i="9" s="1"/>
  <c r="B177" i="9" s="1"/>
  <c r="G175" i="9"/>
  <c r="E175" i="9" s="1"/>
  <c r="B175" i="9" s="1"/>
  <c r="M228" i="9"/>
  <c r="G226" i="9"/>
  <c r="E226" i="9" s="1"/>
  <c r="B226" i="9" s="1"/>
  <c r="G219" i="9"/>
  <c r="E219" i="9" s="1"/>
  <c r="B219" i="9" s="1"/>
  <c r="L207" i="9"/>
  <c r="F207" i="9" s="1"/>
  <c r="G223" i="9"/>
  <c r="E223" i="9" s="1"/>
  <c r="B223" i="9" s="1"/>
  <c r="G214" i="9"/>
  <c r="E214" i="9" s="1"/>
  <c r="B214" i="9" s="1"/>
  <c r="G174" i="9"/>
  <c r="E174" i="9" s="1"/>
  <c r="B174" i="9" s="1"/>
  <c r="I10" i="9"/>
  <c r="G176" i="9"/>
  <c r="E176" i="9" s="1"/>
  <c r="B176" i="9" s="1"/>
  <c r="G215" i="9"/>
  <c r="E215" i="9" s="1"/>
  <c r="B215" i="9" s="1"/>
  <c r="G218" i="9"/>
  <c r="E218" i="9" s="1"/>
  <c r="B218" i="9" s="1"/>
  <c r="H1550" i="1"/>
  <c r="I1550" i="1" s="1"/>
  <c r="J1550" i="1"/>
  <c r="H1554" i="1"/>
  <c r="H1558" i="1"/>
  <c r="I1558" i="1" s="1"/>
  <c r="J1558" i="1"/>
  <c r="H1562" i="1"/>
  <c r="H1578" i="1"/>
  <c r="J1578" i="1"/>
  <c r="F194" i="4"/>
  <c r="F222" i="4"/>
  <c r="D321" i="4"/>
  <c r="F492" i="4"/>
  <c r="D491" i="4"/>
  <c r="F656" i="4"/>
  <c r="F71" i="5"/>
  <c r="D70" i="5"/>
  <c r="G313" i="9"/>
  <c r="E313" i="9" s="1"/>
  <c r="B313" i="9" s="1"/>
  <c r="D88" i="5"/>
  <c r="H315" i="9"/>
  <c r="H314" i="9"/>
  <c r="E147" i="5"/>
  <c r="D1152" i="1" s="1"/>
  <c r="H1152" i="1" s="1"/>
  <c r="D114" i="6"/>
  <c r="E31" i="9"/>
  <c r="B31" i="9" s="1"/>
  <c r="E47" i="9"/>
  <c r="B47" i="9" s="1"/>
  <c r="G208" i="9"/>
  <c r="E208" i="9" s="1"/>
  <c r="B208" i="9" s="1"/>
  <c r="G227" i="9"/>
  <c r="E227" i="9" s="1"/>
  <c r="B227" i="9" s="1"/>
  <c r="G222" i="9"/>
  <c r="E222" i="9" s="1"/>
  <c r="B222" i="9" s="1"/>
  <c r="B158" i="9"/>
  <c r="G156" i="9"/>
  <c r="E156" i="9" s="1"/>
  <c r="B156" i="9" s="1"/>
  <c r="F607" i="4"/>
  <c r="G314" i="9"/>
  <c r="E314" i="9" s="1"/>
  <c r="B314" i="9" s="1"/>
  <c r="G315" i="9"/>
  <c r="E315" i="9" s="1"/>
  <c r="B315" i="9" s="1"/>
  <c r="F150" i="5"/>
  <c r="B170" i="9"/>
  <c r="B233" i="9"/>
  <c r="E61" i="9"/>
  <c r="B61" i="9" s="1"/>
  <c r="E65" i="9"/>
  <c r="B65" i="9" s="1"/>
  <c r="E69" i="9"/>
  <c r="B69" i="9" s="1"/>
  <c r="E73" i="9"/>
  <c r="B73" i="9" s="1"/>
  <c r="E77" i="9"/>
  <c r="B77" i="9" s="1"/>
  <c r="E81" i="9"/>
  <c r="B81" i="9" s="1"/>
  <c r="E85" i="9"/>
  <c r="B85" i="9" s="1"/>
  <c r="E89" i="9"/>
  <c r="B89" i="9" s="1"/>
  <c r="E93" i="9"/>
  <c r="B93" i="9" s="1"/>
  <c r="E97" i="9"/>
  <c r="B97" i="9" s="1"/>
  <c r="E101" i="9"/>
  <c r="B101" i="9" s="1"/>
  <c r="E105" i="9"/>
  <c r="B105" i="9" s="1"/>
  <c r="E109" i="9"/>
  <c r="B109" i="9" s="1"/>
  <c r="E113" i="9"/>
  <c r="B113" i="9" s="1"/>
  <c r="E117" i="9"/>
  <c r="B117" i="9" s="1"/>
  <c r="E121" i="9"/>
  <c r="B121" i="9" s="1"/>
  <c r="E125" i="9"/>
  <c r="B125" i="9" s="1"/>
  <c r="E129" i="9"/>
  <c r="B129" i="9" s="1"/>
  <c r="E133" i="9"/>
  <c r="B133" i="9" s="1"/>
  <c r="E137" i="9"/>
  <c r="B137" i="9" s="1"/>
  <c r="E141" i="9"/>
  <c r="B141" i="9" s="1"/>
  <c r="E145" i="9"/>
  <c r="B145" i="9" s="1"/>
  <c r="E149" i="9"/>
  <c r="B149" i="9" s="1"/>
  <c r="E153" i="9"/>
  <c r="B153" i="9" s="1"/>
  <c r="B159" i="9"/>
  <c r="B163" i="9"/>
  <c r="B167" i="9"/>
  <c r="B171" i="9"/>
  <c r="B241" i="9"/>
  <c r="B271" i="9"/>
  <c r="B283" i="9"/>
  <c r="F231" i="9"/>
  <c r="B231" i="9" s="1"/>
  <c r="F232" i="9"/>
  <c r="B232" i="9" s="1"/>
  <c r="F235" i="9"/>
  <c r="B235" i="9" s="1"/>
  <c r="F236" i="9"/>
  <c r="B236" i="9" s="1"/>
  <c r="F239" i="9"/>
  <c r="B239" i="9" s="1"/>
  <c r="F240" i="9"/>
  <c r="B240" i="9" s="1"/>
  <c r="F243" i="9"/>
  <c r="B243" i="9" s="1"/>
  <c r="F244" i="9"/>
  <c r="B244" i="9" s="1"/>
  <c r="F247" i="9"/>
  <c r="B247" i="9" s="1"/>
  <c r="F248" i="9"/>
  <c r="B248" i="9" s="1"/>
  <c r="F251" i="9"/>
  <c r="B251" i="9" s="1"/>
  <c r="F252" i="9"/>
  <c r="B252" i="9" s="1"/>
  <c r="F255" i="9"/>
  <c r="B255" i="9" s="1"/>
  <c r="F256" i="9"/>
  <c r="B256" i="9" s="1"/>
  <c r="F260" i="9"/>
  <c r="B260" i="9" s="1"/>
  <c r="F264" i="9"/>
  <c r="B264" i="9" s="1"/>
  <c r="F272" i="9"/>
  <c r="B272" i="9" s="1"/>
  <c r="B287" i="9"/>
  <c r="E6" i="4" l="1"/>
  <c r="D3" i="1"/>
  <c r="F135" i="5"/>
  <c r="C1140" i="1"/>
  <c r="F647" i="4"/>
  <c r="C641" i="1"/>
  <c r="F7" i="5"/>
  <c r="D6" i="5"/>
  <c r="H22" i="3"/>
  <c r="C1012" i="1"/>
  <c r="I31" i="3"/>
  <c r="D1536" i="1"/>
  <c r="F140" i="4"/>
  <c r="C136" i="1"/>
  <c r="H1485" i="1"/>
  <c r="F70" i="5"/>
  <c r="D69" i="5"/>
  <c r="C1075" i="1"/>
  <c r="H1584" i="1"/>
  <c r="G1584" i="1"/>
  <c r="H28" i="3"/>
  <c r="F35" i="6"/>
  <c r="C1430" i="1"/>
  <c r="F373" i="4"/>
  <c r="C368" i="1"/>
  <c r="F273" i="5"/>
  <c r="C1277" i="1"/>
  <c r="I1565" i="1"/>
  <c r="G1400" i="1"/>
  <c r="H1400" i="1"/>
  <c r="G1013" i="1"/>
  <c r="B207" i="9"/>
  <c r="E535" i="4"/>
  <c r="D530" i="1"/>
  <c r="F597" i="4"/>
  <c r="C591" i="1"/>
  <c r="D535" i="4"/>
  <c r="F536" i="4"/>
  <c r="C530" i="1"/>
  <c r="E152" i="4"/>
  <c r="D149" i="1"/>
  <c r="G24" i="9"/>
  <c r="E24" i="9" s="1"/>
  <c r="D418" i="4"/>
  <c r="F360" i="4"/>
  <c r="C355" i="1"/>
  <c r="E69" i="5"/>
  <c r="F431" i="4"/>
  <c r="D430" i="4"/>
  <c r="C425" i="1"/>
  <c r="I25" i="3"/>
  <c r="D1254" i="1"/>
  <c r="D44" i="8"/>
  <c r="C1582" i="1"/>
  <c r="G347" i="9"/>
  <c r="E347" i="9" s="1"/>
  <c r="F354" i="4"/>
  <c r="C349" i="1"/>
  <c r="D250" i="5"/>
  <c r="F254" i="5"/>
  <c r="C1258" i="1"/>
  <c r="F119" i="5"/>
  <c r="C1124" i="1"/>
  <c r="F584" i="4"/>
  <c r="C578" i="1"/>
  <c r="F522" i="4"/>
  <c r="C516" i="1"/>
  <c r="E175" i="5"/>
  <c r="D1179" i="1" s="1"/>
  <c r="D1180" i="1"/>
  <c r="I24" i="3"/>
  <c r="F7" i="4"/>
  <c r="F295" i="5"/>
  <c r="C1299" i="1"/>
  <c r="F106" i="4"/>
  <c r="I1566" i="1"/>
  <c r="D424" i="1"/>
  <c r="E639" i="4"/>
  <c r="D633" i="1" s="1"/>
  <c r="F273" i="4"/>
  <c r="G1152" i="1"/>
  <c r="G269" i="1"/>
  <c r="F491" i="4"/>
  <c r="C485" i="1"/>
  <c r="B345" i="9"/>
  <c r="E344" i="9"/>
  <c r="I10" i="3" s="1"/>
  <c r="H31" i="3"/>
  <c r="F141" i="6"/>
  <c r="C1536" i="1"/>
  <c r="H9" i="3" s="1"/>
  <c r="F479" i="4"/>
  <c r="C473" i="1"/>
  <c r="H1576" i="1"/>
  <c r="G1576" i="1"/>
  <c r="F321" i="4"/>
  <c r="D308" i="4"/>
  <c r="C316" i="1"/>
  <c r="H30" i="3"/>
  <c r="F114" i="6"/>
  <c r="C1509" i="1"/>
  <c r="F88" i="5"/>
  <c r="C1093" i="1"/>
  <c r="E309" i="9"/>
  <c r="B309" i="9" s="1"/>
  <c r="I28" i="3"/>
  <c r="D1430" i="1"/>
  <c r="G337" i="9"/>
  <c r="E337" i="9" s="1"/>
  <c r="B337" i="9" s="1"/>
  <c r="D176" i="5"/>
  <c r="F202" i="5"/>
  <c r="C1206" i="1"/>
  <c r="G338" i="9"/>
  <c r="E338" i="9" s="1"/>
  <c r="B338" i="9" s="1"/>
  <c r="F218" i="5"/>
  <c r="C1222" i="1"/>
  <c r="F571" i="4"/>
  <c r="C565" i="1"/>
  <c r="F406" i="4"/>
  <c r="C401" i="1"/>
  <c r="F153" i="4"/>
  <c r="F648" i="4"/>
  <c r="C642" i="1"/>
  <c r="D303" i="1"/>
  <c r="E417" i="4"/>
  <c r="D412" i="1" s="1"/>
  <c r="F164" i="4"/>
  <c r="D152" i="4"/>
  <c r="C160" i="1"/>
  <c r="I1556" i="1"/>
  <c r="F466" i="4"/>
  <c r="C460" i="1"/>
  <c r="E418" i="4"/>
  <c r="D413" i="1" s="1"/>
  <c r="D355" i="1"/>
  <c r="F82" i="4"/>
  <c r="C78" i="1"/>
  <c r="F230" i="4"/>
  <c r="D6" i="4"/>
  <c r="I1573" i="1"/>
  <c r="K3" i="9" l="1"/>
  <c r="I9" i="3"/>
  <c r="H25" i="3"/>
  <c r="F250" i="5"/>
  <c r="C1254" i="1"/>
  <c r="F418" i="4"/>
  <c r="C413" i="1"/>
  <c r="H1277" i="1"/>
  <c r="G1277" i="1"/>
  <c r="G160" i="1"/>
  <c r="H160" i="1"/>
  <c r="H401" i="1"/>
  <c r="G401" i="1"/>
  <c r="H1222" i="1"/>
  <c r="G1222" i="1"/>
  <c r="G1509" i="1"/>
  <c r="H1509" i="1"/>
  <c r="F308" i="4"/>
  <c r="D417" i="4"/>
  <c r="C303" i="1"/>
  <c r="H473" i="1"/>
  <c r="G473" i="1"/>
  <c r="G349" i="1"/>
  <c r="H349" i="1"/>
  <c r="K1480" i="9"/>
  <c r="G343" i="9"/>
  <c r="E343" i="9" s="1"/>
  <c r="B343" i="9" s="1"/>
  <c r="C1620" i="1"/>
  <c r="I39" i="3"/>
  <c r="H19" i="9"/>
  <c r="E19" i="9" s="1"/>
  <c r="B19" i="9" s="1"/>
  <c r="I23" i="3"/>
  <c r="D1074" i="1"/>
  <c r="E6" i="5"/>
  <c r="B24" i="9"/>
  <c r="H1075" i="1"/>
  <c r="G1075" i="1"/>
  <c r="H136" i="1"/>
  <c r="G136" i="1"/>
  <c r="G1012" i="1"/>
  <c r="H1012" i="1"/>
  <c r="G641" i="1"/>
  <c r="H641" i="1"/>
  <c r="H3" i="1"/>
  <c r="G3" i="1"/>
  <c r="G565" i="1"/>
  <c r="H565" i="1"/>
  <c r="H1093" i="1"/>
  <c r="G1093" i="1"/>
  <c r="G1536" i="1"/>
  <c r="H1536" i="1"/>
  <c r="E346" i="9"/>
  <c r="B347" i="9"/>
  <c r="D639" i="4"/>
  <c r="F430" i="4"/>
  <c r="C424" i="1"/>
  <c r="E299" i="4"/>
  <c r="I18" i="3"/>
  <c r="D148" i="1"/>
  <c r="H591" i="1"/>
  <c r="G591" i="1"/>
  <c r="F6" i="5"/>
  <c r="C1011" i="1"/>
  <c r="H1140" i="1"/>
  <c r="G1140" i="1"/>
  <c r="F6" i="4"/>
  <c r="H17" i="3"/>
  <c r="D422" i="4"/>
  <c r="C2" i="1"/>
  <c r="H1206" i="1"/>
  <c r="G1206" i="1"/>
  <c r="H316" i="1"/>
  <c r="G316" i="1"/>
  <c r="G485" i="1"/>
  <c r="H485" i="1"/>
  <c r="H516" i="1"/>
  <c r="G516" i="1"/>
  <c r="G1124" i="1"/>
  <c r="H1124" i="1"/>
  <c r="H1582" i="1"/>
  <c r="G1582" i="1"/>
  <c r="H11" i="3"/>
  <c r="G530" i="1"/>
  <c r="H530" i="1"/>
  <c r="H1430" i="1"/>
  <c r="G1430" i="1"/>
  <c r="H78" i="1"/>
  <c r="G78" i="1"/>
  <c r="H460" i="1"/>
  <c r="G460" i="1"/>
  <c r="F152" i="4"/>
  <c r="H18" i="3"/>
  <c r="D299" i="4"/>
  <c r="C148" i="1"/>
  <c r="G642" i="1"/>
  <c r="H642" i="1"/>
  <c r="D175" i="5"/>
  <c r="F176" i="5"/>
  <c r="H24" i="3"/>
  <c r="C1180" i="1"/>
  <c r="H1299" i="1"/>
  <c r="G1299" i="1"/>
  <c r="G578" i="1"/>
  <c r="H578" i="1"/>
  <c r="H1258" i="1"/>
  <c r="G1258" i="1"/>
  <c r="G342" i="9"/>
  <c r="E342" i="9" s="1"/>
  <c r="H425" i="1"/>
  <c r="G425" i="1"/>
  <c r="G355" i="1"/>
  <c r="H355" i="1"/>
  <c r="H149" i="1"/>
  <c r="G149" i="1"/>
  <c r="D640" i="4"/>
  <c r="F535" i="4"/>
  <c r="C529" i="1"/>
  <c r="E640" i="4"/>
  <c r="D634" i="1" s="1"/>
  <c r="D529" i="1"/>
  <c r="H368" i="1"/>
  <c r="G368" i="1"/>
  <c r="H23" i="3"/>
  <c r="F69" i="5"/>
  <c r="C1074" i="1"/>
  <c r="E422" i="4"/>
  <c r="E300" i="4"/>
  <c r="D296" i="1" s="1"/>
  <c r="I17" i="3"/>
  <c r="D2" i="1"/>
  <c r="F175" i="5" l="1"/>
  <c r="C1179" i="1"/>
  <c r="D301" i="4"/>
  <c r="F299" i="4"/>
  <c r="D423" i="4"/>
  <c r="C295" i="1"/>
  <c r="D300" i="4"/>
  <c r="H299" i="9"/>
  <c r="D1011" i="1"/>
  <c r="H303" i="1"/>
  <c r="G303" i="1"/>
  <c r="E643" i="4"/>
  <c r="D417" i="1"/>
  <c r="G529" i="1"/>
  <c r="H529" i="1"/>
  <c r="G1180" i="1"/>
  <c r="H1180" i="1"/>
  <c r="D424" i="4"/>
  <c r="F422" i="4"/>
  <c r="D643" i="4"/>
  <c r="C417" i="1"/>
  <c r="G424" i="1"/>
  <c r="H424" i="1"/>
  <c r="H1620" i="1"/>
  <c r="G1620" i="1"/>
  <c r="F417" i="4"/>
  <c r="C412" i="1"/>
  <c r="H413" i="1"/>
  <c r="G413" i="1"/>
  <c r="E423" i="4"/>
  <c r="E301" i="4"/>
  <c r="D297" i="1" s="1"/>
  <c r="D295" i="1"/>
  <c r="H1074" i="1"/>
  <c r="G1074" i="1"/>
  <c r="H2" i="1"/>
  <c r="G2" i="1"/>
  <c r="H8" i="3"/>
  <c r="H1011" i="1"/>
  <c r="G1011" i="1"/>
  <c r="E341" i="9"/>
  <c r="B342" i="9"/>
  <c r="G299" i="9"/>
  <c r="E299" i="9" s="1"/>
  <c r="F640" i="4"/>
  <c r="C634" i="1"/>
  <c r="G148" i="1"/>
  <c r="H148" i="1"/>
  <c r="N3" i="9"/>
  <c r="I11" i="3"/>
  <c r="G306" i="9"/>
  <c r="E306" i="9" s="1"/>
  <c r="B306" i="9" s="1"/>
  <c r="F639" i="4"/>
  <c r="C633" i="1"/>
  <c r="H1254" i="1"/>
  <c r="G1254" i="1"/>
  <c r="C419" i="1" l="1"/>
  <c r="F300" i="4"/>
  <c r="C296" i="1"/>
  <c r="F301" i="4"/>
  <c r="C297" i="1"/>
  <c r="M3" i="9"/>
  <c r="E425" i="4"/>
  <c r="D420" i="1" s="1"/>
  <c r="D418" i="1"/>
  <c r="E644" i="4"/>
  <c r="H20" i="9"/>
  <c r="D637" i="1"/>
  <c r="H634" i="1"/>
  <c r="G634" i="1"/>
  <c r="H633" i="1"/>
  <c r="G633" i="1"/>
  <c r="G417" i="1"/>
  <c r="H417" i="1"/>
  <c r="G295" i="1"/>
  <c r="H295" i="1"/>
  <c r="H1179" i="1"/>
  <c r="G1179" i="1"/>
  <c r="B299" i="9"/>
  <c r="H412" i="1"/>
  <c r="G412" i="1"/>
  <c r="D645" i="4"/>
  <c r="F643" i="4"/>
  <c r="C637" i="1"/>
  <c r="E424" i="4"/>
  <c r="D425" i="4"/>
  <c r="D644" i="4"/>
  <c r="F423" i="4"/>
  <c r="C418" i="1"/>
  <c r="G20" i="9"/>
  <c r="E20" i="9" s="1"/>
  <c r="B20" i="9" s="1"/>
  <c r="D419" i="1" l="1"/>
  <c r="G296" i="1"/>
  <c r="H296" i="1"/>
  <c r="G637" i="1"/>
  <c r="H637" i="1"/>
  <c r="H333" i="9"/>
  <c r="G333" i="9"/>
  <c r="E333" i="9" s="1"/>
  <c r="H418" i="1"/>
  <c r="G418" i="1"/>
  <c r="E646" i="4"/>
  <c r="D638" i="1"/>
  <c r="D646" i="4"/>
  <c r="D649" i="4" s="1"/>
  <c r="F644" i="4"/>
  <c r="C638" i="1"/>
  <c r="H297" i="1"/>
  <c r="G297" i="1"/>
  <c r="H419" i="1"/>
  <c r="G419" i="1"/>
  <c r="F425" i="4"/>
  <c r="C420" i="1"/>
  <c r="C639" i="1"/>
  <c r="E645" i="4"/>
  <c r="F645" i="4" s="1"/>
  <c r="F424" i="4"/>
  <c r="H19" i="3" l="1"/>
  <c r="F649" i="4"/>
  <c r="C643" i="1"/>
  <c r="G420" i="1"/>
  <c r="H420" i="1"/>
  <c r="G639" i="1"/>
  <c r="H639" i="1"/>
  <c r="H638" i="1"/>
  <c r="G638" i="1"/>
  <c r="E650" i="4"/>
  <c r="D640" i="1"/>
  <c r="E649" i="4"/>
  <c r="D639" i="1"/>
  <c r="D650" i="4"/>
  <c r="F646" i="4"/>
  <c r="C640" i="1"/>
  <c r="B333" i="9"/>
  <c r="E298" i="9"/>
  <c r="I8" i="3" s="1"/>
  <c r="G297" i="9" l="1"/>
  <c r="E297" i="9" s="1"/>
  <c r="B297" i="9" s="1"/>
  <c r="H640" i="1"/>
  <c r="G640" i="1"/>
  <c r="D643" i="1"/>
  <c r="I19" i="3"/>
  <c r="F650" i="4"/>
  <c r="H20" i="3"/>
  <c r="C644" i="1"/>
  <c r="D644" i="1"/>
  <c r="I20" i="3"/>
  <c r="H7" i="3" l="1"/>
  <c r="J3" i="9" s="1"/>
  <c r="G643" i="1"/>
  <c r="G644" i="1"/>
  <c r="H644" i="1"/>
  <c r="H643" i="1"/>
  <c r="G295" i="9" l="1"/>
  <c r="L293" i="9"/>
  <c r="F293" i="9" s="1"/>
  <c r="H295" i="9"/>
  <c r="H18" i="9"/>
  <c r="G18" i="9"/>
  <c r="J17" i="9"/>
  <c r="H16" i="9"/>
  <c r="G17" i="9"/>
  <c r="K12" i="9"/>
  <c r="K9" i="9"/>
  <c r="K8" i="9"/>
  <c r="J7" i="9"/>
  <c r="I12" i="9"/>
  <c r="J9" i="9"/>
  <c r="K13" i="9"/>
  <c r="I7" i="9"/>
  <c r="K7" i="9"/>
  <c r="M15" i="9"/>
  <c r="J8" i="9"/>
  <c r="K6" i="9"/>
  <c r="K11" i="9"/>
  <c r="I9" i="9"/>
  <c r="L15" i="9"/>
  <c r="I17" i="9"/>
  <c r="K10" i="9"/>
  <c r="H17" i="9"/>
  <c r="G16" i="9"/>
  <c r="E16" i="9" s="1"/>
  <c r="L16" i="9"/>
  <c r="G15" i="9"/>
  <c r="J11" i="9"/>
  <c r="I6" i="9"/>
  <c r="J13" i="9"/>
  <c r="J12" i="9"/>
  <c r="G22" i="9"/>
  <c r="M16" i="9"/>
  <c r="H22" i="9"/>
  <c r="I11" i="9"/>
  <c r="J6" i="9"/>
  <c r="G21" i="9"/>
  <c r="H21" i="9"/>
  <c r="J10" i="9"/>
  <c r="E10" i="9" s="1"/>
  <c r="B10" i="9" s="1"/>
  <c r="H15" i="9"/>
  <c r="I5" i="9"/>
  <c r="K5" i="9"/>
  <c r="J5" i="9"/>
  <c r="I13" i="9"/>
  <c r="I8" i="9"/>
  <c r="E9" i="9" l="1"/>
  <c r="B9" i="9" s="1"/>
  <c r="E8" i="9"/>
  <c r="B8" i="9" s="1"/>
  <c r="F16" i="9"/>
  <c r="B16" i="9" s="1"/>
  <c r="E7" i="9"/>
  <c r="B7" i="9" s="1"/>
  <c r="F15" i="9"/>
  <c r="E11" i="9"/>
  <c r="B11" i="9" s="1"/>
  <c r="E5" i="9"/>
  <c r="E21" i="9"/>
  <c r="B21" i="9" s="1"/>
  <c r="E6" i="9"/>
  <c r="B6" i="9" s="1"/>
  <c r="E13" i="9"/>
  <c r="B13" i="9" s="1"/>
  <c r="E22" i="9"/>
  <c r="B22" i="9" s="1"/>
  <c r="B293" i="9"/>
  <c r="F23" i="9"/>
  <c r="E17" i="9"/>
  <c r="B17" i="9" s="1"/>
  <c r="E15" i="9"/>
  <c r="E12" i="9"/>
  <c r="B12" i="9" s="1"/>
  <c r="E18" i="9"/>
  <c r="B18" i="9" s="1"/>
  <c r="E295" i="9"/>
  <c r="F14" i="9" l="1"/>
  <c r="F3" i="9" s="1"/>
  <c r="E14" i="9"/>
  <c r="I13" i="3" s="1"/>
  <c r="B15" i="9"/>
  <c r="B295" i="9"/>
  <c r="E23" i="9"/>
  <c r="I7" i="3" s="1"/>
  <c r="B5" i="9"/>
  <c r="E4" i="9"/>
  <c r="E3" i="9" l="1"/>
</calcChain>
</file>

<file path=xl/sharedStrings.xml><?xml version="1.0" encoding="utf-8"?>
<sst xmlns="http://schemas.openxmlformats.org/spreadsheetml/2006/main" count="4724" uniqueCount="3656">
  <si>
    <t>Obveznik:</t>
  </si>
  <si>
    <t>37148 - OPĆINA ORIOVAC</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</si>
  <si>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</si>
  <si>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</si>
  <si>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</si>
  <si>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</si>
  <si>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</si>
  <si>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</si>
  <si>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</si>
  <si>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</si>
  <si>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</si>
  <si>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</si>
  <si>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</si>
  <si>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</si>
  <si>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</si>
  <si>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</si>
  <si>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</si>
  <si>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</si>
  <si>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</si>
  <si>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</si>
  <si>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</si>
  <si>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</si>
  <si>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</si>
  <si>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</si>
  <si>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</si>
  <si>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</si>
  <si>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</si>
  <si>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</si>
  <si>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</si>
  <si>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</si>
  <si>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</si>
  <si>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</si>
  <si>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</si>
  <si>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</si>
  <si>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</si>
  <si>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</si>
  <si>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</si>
  <si>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</si>
  <si>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</si>
  <si>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</si>
  <si>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</si>
  <si>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</si>
  <si>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</si>
  <si>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</si>
  <si>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</si>
  <si>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</si>
  <si>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</si>
  <si>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</si>
  <si>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</si>
  <si>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</si>
  <si>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</si>
  <si>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</si>
  <si>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</si>
  <si>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</si>
  <si>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</si>
  <si>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</si>
  <si>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</si>
  <si>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</si>
  <si>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</si>
  <si>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</si>
  <si>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</si>
  <si>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</si>
  <si>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</si>
  <si>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</si>
  <si>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</si>
  <si>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</si>
  <si>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</si>
  <si>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</si>
  <si>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</si>
  <si>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</si>
  <si>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</si>
  <si>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</si>
  <si>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</si>
  <si>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</si>
  <si>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</si>
  <si>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</si>
  <si>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</si>
  <si>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</si>
  <si>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</si>
  <si>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</si>
  <si>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</si>
  <si>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</si>
  <si>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</si>
  <si>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</si>
  <si>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</si>
  <si>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</si>
  <si>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</si>
  <si>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</si>
  <si>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</si>
  <si>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</si>
  <si>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</si>
  <si>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</si>
  <si>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</si>
  <si>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</si>
  <si>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</si>
  <si>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</si>
  <si>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</si>
  <si>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</si>
  <si>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</si>
  <si>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</si>
  <si>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</si>
  <si>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</si>
  <si>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</si>
  <si>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</si>
  <si>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</si>
  <si>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</si>
  <si>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</si>
  <si>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</si>
  <si>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</si>
  <si>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</si>
  <si>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</si>
  <si>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</si>
  <si>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</si>
  <si>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</si>
  <si>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</si>
  <si>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</si>
  <si>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</si>
  <si>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</si>
  <si>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</si>
  <si>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</si>
  <si>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</si>
  <si>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</si>
  <si>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</si>
  <si>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</si>
  <si>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</si>
  <si>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</si>
  <si>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</si>
  <si>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</si>
  <si>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</si>
  <si>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</si>
  <si>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</si>
  <si>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</si>
  <si>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</si>
  <si>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</si>
  <si>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</si>
  <si>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</si>
  <si>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</si>
  <si>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</si>
  <si>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</si>
  <si>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</si>
  <si>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</si>
  <si>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</si>
  <si>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</si>
  <si>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</si>
  <si>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</si>
  <si>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</si>
  <si>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</si>
  <si>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</si>
  <si>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</si>
  <si>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</si>
  <si>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</si>
  <si>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</si>
  <si>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</si>
  <si>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</si>
  <si>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</si>
  <si>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</si>
  <si>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</si>
  <si>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</si>
  <si>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</si>
  <si>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</si>
  <si>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</si>
  <si>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</si>
  <si>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</si>
  <si>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</si>
  <si>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</si>
  <si>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</si>
  <si>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</si>
  <si>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</si>
  <si>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</si>
  <si>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</si>
  <si>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</si>
  <si>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</si>
  <si>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</si>
  <si>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</si>
  <si>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</si>
  <si>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</si>
  <si>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</si>
  <si>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</si>
  <si>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</si>
  <si>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</si>
  <si>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</si>
  <si>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</si>
  <si>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</si>
  <si>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</si>
  <si>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</si>
  <si>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</si>
  <si>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</si>
  <si>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</si>
  <si>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</si>
  <si>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</si>
  <si>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</si>
  <si>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</si>
  <si>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</si>
  <si>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</si>
  <si>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</si>
  <si>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</si>
  <si>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</si>
  <si>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</si>
  <si>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</si>
  <si>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</si>
  <si>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</si>
  <si>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</si>
  <si>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</si>
  <si>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</si>
  <si>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</si>
  <si>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</si>
  <si>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</si>
  <si>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</si>
  <si>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</si>
  <si>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</si>
  <si>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</si>
  <si>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</si>
  <si>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</si>
  <si>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</si>
  <si>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</si>
  <si>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</si>
  <si>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</si>
  <si>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</si>
  <si>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</si>
  <si>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</si>
  <si>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</si>
  <si>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</si>
  <si>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</si>
  <si>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</si>
  <si>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</si>
  <si>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</si>
  <si>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</si>
  <si>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</si>
  <si>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</si>
  <si>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</si>
  <si>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</si>
  <si>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</si>
  <si>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</si>
  <si>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</si>
  <si>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</si>
  <si>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</si>
  <si>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</si>
  <si>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</si>
  <si>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</si>
  <si>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</si>
  <si>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</si>
  <si>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</si>
  <si>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</si>
  <si>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</si>
  <si>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</si>
  <si>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</si>
  <si>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</si>
  <si>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</si>
  <si>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</si>
  <si>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</si>
  <si>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</si>
  <si>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</si>
  <si>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</si>
  <si>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</si>
  <si>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</si>
  <si>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</si>
  <si>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</si>
  <si>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</si>
  <si>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</si>
  <si>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</si>
  <si>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</si>
  <si>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</si>
  <si>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</si>
  <si>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</si>
  <si>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</si>
  <si>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</si>
  <si>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</si>
  <si>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</si>
  <si>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</si>
  <si>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</si>
  <si>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</si>
  <si>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</si>
  <si>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</si>
  <si>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</si>
  <si>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</si>
  <si>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</si>
  <si>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</si>
  <si>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</si>
  <si>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</si>
  <si>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</si>
  <si>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</si>
  <si>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</si>
  <si>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</si>
  <si>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</si>
  <si>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</si>
  <si>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</si>
  <si>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</si>
  <si>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</si>
  <si>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</si>
  <si>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</si>
  <si>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</si>
  <si>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</si>
  <si>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</si>
  <si>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</si>
  <si>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</si>
  <si>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</si>
  <si>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</si>
  <si>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</si>
  <si>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</si>
  <si>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</si>
  <si>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</si>
  <si>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</si>
  <si>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</si>
  <si>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</si>
  <si>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</si>
  <si>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</si>
  <si>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</si>
  <si>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</si>
  <si>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</si>
  <si>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</si>
  <si>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</si>
  <si>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</si>
  <si>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</si>
  <si>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</si>
  <si>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</si>
  <si>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</si>
  <si>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</si>
  <si>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</si>
  <si>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</si>
  <si>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</si>
  <si>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</si>
  <si>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</si>
  <si>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</si>
  <si>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</si>
  <si>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</si>
  <si>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</si>
  <si>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</si>
  <si>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</si>
  <si>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</si>
  <si>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</si>
  <si>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</si>
  <si>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</si>
  <si>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</si>
  <si>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</si>
  <si>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</si>
  <si>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</si>
  <si>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</si>
  <si>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</si>
  <si>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</si>
  <si>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</si>
  <si>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</si>
  <si>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</si>
  <si>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</si>
  <si>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</si>
  <si>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</si>
  <si>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</si>
  <si>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</si>
  <si>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</si>
  <si>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</si>
  <si>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</si>
  <si>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</si>
  <si>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</si>
  <si>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</si>
  <si>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</si>
  <si>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</si>
  <si>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</si>
  <si>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</si>
  <si>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</si>
  <si>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</si>
  <si>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</si>
  <si>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</si>
  <si>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</si>
  <si>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</si>
  <si>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</si>
  <si>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</si>
  <si>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</si>
  <si>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</si>
  <si>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</si>
  <si>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</si>
  <si>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</si>
  <si>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</si>
  <si>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</si>
  <si>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</si>
  <si>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</si>
  <si>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</si>
  <si>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</si>
  <si>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</si>
  <si>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</si>
  <si>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</si>
  <si>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</si>
  <si>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</si>
  <si>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</si>
  <si>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</si>
  <si>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</si>
  <si>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</si>
  <si>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</si>
  <si>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</si>
  <si>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</si>
  <si>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</si>
  <si>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</si>
  <si>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</si>
  <si>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</si>
  <si>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</si>
  <si>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</si>
  <si>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</si>
  <si>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</si>
  <si>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</si>
  <si>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</si>
  <si>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</si>
  <si>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</si>
  <si>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</si>
  <si>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</si>
  <si>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</si>
  <si>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</si>
  <si>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</si>
  <si>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</si>
  <si>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</si>
  <si>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</si>
  <si>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</si>
  <si>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</si>
  <si>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</si>
  <si>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</si>
  <si>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</si>
  <si>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</si>
  <si>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</si>
  <si>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</si>
  <si>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</si>
  <si>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</si>
  <si>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</si>
  <si>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</si>
  <si>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</si>
  <si>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</si>
  <si>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</si>
  <si>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</si>
  <si>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</si>
  <si>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</si>
  <si>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</si>
  <si>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</si>
  <si>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</si>
  <si>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</si>
  <si>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</si>
  <si>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</si>
  <si>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</si>
  <si>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</si>
  <si>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</si>
  <si>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</si>
  <si>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</si>
  <si>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</si>
  <si>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</si>
  <si>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</si>
  <si>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</si>
  <si>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</si>
  <si>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</si>
  <si>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</si>
  <si>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</si>
  <si>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</si>
  <si>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</si>
  <si>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</si>
  <si>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</si>
  <si>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</si>
  <si>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</si>
  <si>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</si>
  <si>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</si>
  <si>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</si>
  <si>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</si>
  <si>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</si>
  <si>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</si>
  <si>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</si>
  <si>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</si>
  <si>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</si>
  <si>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</si>
  <si>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</si>
  <si>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</si>
  <si>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</si>
  <si>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</si>
  <si>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</si>
  <si>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</si>
  <si>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</si>
  <si>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</si>
  <si>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</si>
  <si>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</si>
  <si>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</si>
  <si>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</si>
  <si>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</si>
  <si>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</si>
  <si>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</si>
  <si>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</si>
  <si>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</si>
  <si>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</si>
  <si>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</si>
  <si>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</si>
  <si>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</si>
  <si>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</si>
  <si>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</si>
  <si>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</si>
  <si>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</si>
  <si>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</si>
  <si>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</si>
  <si>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</si>
  <si>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</si>
  <si>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</si>
  <si>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</si>
  <si>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</si>
  <si>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</si>
  <si>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</si>
  <si>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</si>
  <si>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</si>
  <si>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</si>
  <si>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</si>
  <si>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</si>
  <si>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</si>
  <si>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</si>
  <si>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</si>
  <si>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</si>
  <si>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</si>
  <si>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</si>
  <si>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</si>
  <si>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</si>
  <si>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</si>
  <si>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</si>
  <si>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</si>
  <si>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</si>
  <si>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</si>
  <si>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</si>
  <si>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</si>
  <si>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</si>
  <si>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</si>
  <si>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</si>
  <si>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</si>
  <si>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</si>
  <si>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</si>
  <si>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</si>
  <si>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</si>
  <si>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</si>
  <si>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</si>
  <si>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</si>
  <si>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</si>
  <si>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</si>
  <si>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</si>
  <si>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</si>
  <si>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</si>
  <si>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</si>
  <si>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</si>
  <si>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</si>
  <si>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</si>
  <si>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</si>
  <si>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</si>
  <si>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</si>
  <si>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</si>
  <si>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</si>
  <si>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</si>
  <si>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</si>
  <si>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</si>
  <si>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</si>
  <si>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</si>
  <si>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</si>
  <si>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</si>
  <si>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</si>
  <si>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</si>
  <si>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</si>
  <si>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</si>
  <si>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</si>
  <si>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</si>
  <si>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</si>
  <si>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</si>
  <si>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</si>
  <si>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</si>
  <si>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</si>
  <si>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</si>
  <si>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</si>
  <si>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</si>
  <si>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</si>
  <si>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</si>
  <si>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</si>
  <si>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</si>
  <si>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</si>
  <si>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</si>
  <si>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</si>
  <si>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</si>
  <si>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</si>
  <si>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</si>
  <si>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</si>
  <si>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</si>
  <si>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</si>
  <si>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</si>
  <si>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</si>
  <si>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</si>
  <si>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</si>
  <si>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</si>
  <si>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</si>
  <si>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</si>
  <si>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</si>
  <si>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</si>
  <si>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</si>
  <si>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</si>
  <si>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</si>
  <si>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</si>
  <si>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</si>
  <si>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</si>
  <si>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</si>
  <si>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</si>
  <si>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</si>
  <si>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</si>
  <si>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</si>
  <si>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</si>
  <si>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</si>
  <si>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</si>
  <si>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</si>
  <si>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</si>
  <si>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</si>
  <si>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</si>
  <si>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</si>
  <si>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</si>
  <si>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</si>
  <si>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</si>
  <si>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</si>
  <si>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</si>
  <si>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</si>
  <si>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</si>
  <si>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</si>
  <si>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</si>
  <si>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</si>
  <si>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</si>
  <si>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</si>
  <si>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</si>
  <si>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</si>
  <si>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</si>
  <si>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</si>
  <si>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</si>
  <si>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</si>
  <si>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</si>
  <si>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</si>
  <si>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</si>
  <si>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</si>
  <si>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</si>
  <si>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</si>
  <si>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</si>
  <si>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</si>
  <si>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</si>
  <si>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</si>
  <si>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</si>
  <si>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</si>
  <si>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</si>
  <si>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</si>
  <si>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</si>
  <si>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</si>
  <si>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</si>
  <si>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</si>
  <si>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</si>
  <si>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</si>
  <si>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</si>
  <si>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</si>
  <si>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</si>
  <si>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</si>
  <si>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</si>
  <si>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</si>
  <si>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</si>
  <si>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</si>
  <si>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</si>
  <si>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</si>
  <si>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</si>
  <si>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</si>
  <si>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</si>
  <si>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</si>
  <si>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</si>
  <si>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</si>
  <si>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</si>
  <si>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</si>
  <si>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</si>
  <si>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</si>
  <si>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</si>
  <si>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</si>
  <si>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</si>
  <si>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</si>
  <si>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</si>
  <si>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</si>
  <si>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</si>
  <si>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</si>
  <si>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</si>
  <si>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</si>
  <si>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</si>
  <si>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</si>
  <si>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</si>
  <si>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</si>
  <si>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</si>
  <si>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</si>
  <si>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</si>
  <si>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</si>
  <si>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</si>
  <si>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</si>
  <si>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</si>
  <si>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</si>
  <si>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</si>
  <si>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</si>
  <si>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</si>
  <si>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</si>
  <si>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</si>
  <si>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</si>
  <si>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</si>
  <si>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</si>
  <si>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</si>
  <si>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</si>
  <si>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</si>
  <si>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</si>
  <si>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</si>
  <si>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</si>
  <si>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</si>
  <si>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</si>
  <si>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</si>
  <si>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</si>
  <si>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</si>
  <si>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</si>
  <si>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</si>
  <si>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</si>
  <si>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</si>
  <si>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</si>
  <si>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</si>
  <si>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</si>
  <si>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</si>
  <si>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</si>
  <si>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</si>
  <si>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</si>
  <si>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</si>
  <si>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</si>
  <si>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</si>
  <si>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</si>
  <si>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</si>
  <si>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</si>
  <si>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</si>
  <si>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</si>
  <si>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</si>
  <si>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</si>
  <si>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</si>
  <si>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</si>
  <si>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</si>
  <si>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</si>
  <si>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</si>
  <si>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</si>
  <si>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</si>
  <si>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</si>
  <si>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</si>
  <si>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</si>
  <si>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</si>
  <si>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</si>
  <si>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</si>
  <si>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</si>
  <si>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</si>
  <si>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</si>
  <si>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</si>
  <si>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</si>
  <si>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</si>
  <si>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</si>
  <si>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</si>
  <si>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</si>
  <si>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</si>
  <si>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</si>
  <si>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</si>
  <si>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</si>
  <si>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</si>
  <si>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</si>
  <si>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</si>
  <si>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</si>
  <si>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</si>
  <si>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</si>
  <si>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</si>
  <si>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</si>
  <si>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</si>
  <si>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</si>
  <si>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</si>
  <si>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</si>
  <si>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</si>
  <si>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</si>
  <si>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</si>
  <si>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</si>
  <si>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</si>
  <si>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</si>
  <si>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</si>
  <si>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</si>
  <si>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</si>
  <si>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</si>
  <si>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</si>
  <si>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</si>
  <si>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</si>
  <si>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</si>
  <si>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</si>
  <si>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</si>
  <si>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</si>
  <si>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</si>
  <si>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</si>
  <si>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</si>
  <si>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</si>
  <si>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</si>
  <si>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</si>
  <si>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</si>
  <si>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</si>
  <si>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</si>
  <si>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</si>
  <si>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</si>
  <si>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</si>
  <si>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</si>
  <si>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</si>
  <si>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</si>
  <si>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</si>
  <si>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</si>
  <si>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</si>
  <si>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</si>
  <si>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</si>
  <si>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</si>
  <si>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</si>
  <si>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</si>
  <si>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</si>
  <si>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</si>
  <si>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</si>
  <si>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</si>
  <si>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</si>
  <si>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</si>
  <si>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</si>
  <si>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</si>
  <si>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</si>
  <si>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</si>
  <si>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</si>
  <si>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</si>
  <si>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</si>
  <si>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</si>
  <si>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</si>
  <si>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</si>
  <si>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</si>
  <si>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</si>
  <si>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</si>
  <si>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</si>
  <si>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</si>
  <si>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</si>
  <si>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</si>
  <si>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</si>
  <si>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</si>
  <si>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</si>
  <si>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</si>
  <si>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</si>
  <si>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</si>
  <si>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</si>
  <si>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</si>
  <si>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</si>
  <si>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</si>
  <si>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</si>
  <si>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</si>
  <si>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</si>
  <si>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</si>
  <si>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</si>
  <si>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</si>
  <si>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</si>
  <si>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</si>
  <si>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</si>
  <si>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</si>
  <si>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</si>
  <si>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</si>
  <si>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</si>
  <si>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</si>
  <si>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</si>
  <si>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</si>
  <si>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</si>
  <si>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</si>
  <si>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</si>
  <si>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</si>
  <si>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</si>
  <si>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</si>
  <si>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</si>
  <si>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</si>
  <si>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</si>
  <si>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</si>
  <si>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</si>
  <si>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</si>
  <si>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</si>
  <si>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</si>
  <si>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</si>
  <si>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</si>
  <si>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</si>
  <si>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</si>
  <si>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</si>
  <si>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</si>
  <si>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</si>
  <si>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</si>
  <si>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</si>
  <si>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</si>
  <si>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</si>
  <si>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</si>
  <si>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</si>
  <si>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</si>
  <si>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</si>
  <si>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</si>
  <si>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</si>
  <si>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</si>
  <si>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</si>
  <si>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</si>
  <si>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</si>
  <si>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</si>
  <si>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</si>
  <si>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</si>
  <si>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</si>
  <si>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</si>
  <si>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</si>
  <si>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</si>
  <si>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</si>
  <si>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</si>
  <si>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</si>
  <si>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</si>
  <si>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</si>
  <si>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</si>
  <si>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</si>
  <si>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</si>
  <si>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</si>
  <si>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</si>
  <si>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</si>
  <si>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</si>
  <si>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</si>
  <si>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</si>
  <si>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</si>
  <si>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</si>
  <si>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</si>
  <si>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</si>
  <si>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</si>
  <si>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</si>
  <si>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</si>
  <si>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</si>
  <si>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</si>
  <si>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</si>
  <si>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</si>
  <si>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</si>
  <si>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</si>
  <si>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</si>
  <si>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</si>
  <si>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</si>
  <si>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</si>
  <si>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</si>
  <si>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</si>
  <si>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</si>
  <si>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</si>
  <si>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</si>
  <si>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</si>
  <si>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</si>
  <si>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</si>
  <si>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</si>
  <si>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</si>
  <si>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</si>
  <si>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</si>
  <si>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</si>
  <si>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</si>
  <si>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</si>
  <si>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</si>
  <si>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</si>
  <si>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</si>
  <si>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</si>
  <si>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</si>
  <si>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</si>
  <si>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</si>
  <si>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</si>
  <si>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</si>
  <si>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</si>
  <si>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</si>
  <si>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</si>
  <si>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</si>
  <si>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</si>
  <si>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</si>
  <si>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</si>
  <si>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</si>
  <si>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</si>
  <si>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</si>
  <si>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</si>
  <si>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</si>
  <si>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</si>
  <si>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</si>
  <si>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</si>
  <si>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</si>
  <si>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</si>
  <si>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</si>
  <si>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</si>
  <si>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</si>
  <si>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</si>
  <si>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</si>
  <si>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</si>
  <si>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</si>
  <si>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</si>
  <si>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</si>
  <si>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</si>
  <si>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</si>
  <si>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</si>
  <si>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</si>
  <si>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</si>
  <si>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</si>
  <si>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</si>
  <si>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</si>
  <si>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</si>
  <si>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</si>
  <si>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</si>
  <si>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</si>
  <si>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</si>
  <si>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</si>
  <si>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</si>
  <si>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</si>
  <si>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</si>
  <si>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</si>
  <si>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</si>
  <si>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</si>
  <si>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</si>
  <si>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</si>
  <si>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</si>
  <si>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</si>
  <si>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</si>
  <si>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</si>
  <si>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</si>
  <si>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</si>
  <si>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</si>
  <si>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</si>
  <si>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</si>
  <si>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</si>
  <si>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</si>
  <si>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</si>
  <si>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</si>
  <si>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</si>
  <si>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</si>
  <si>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</si>
  <si>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</si>
  <si>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</si>
  <si>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</si>
  <si>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</si>
  <si>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</si>
  <si>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</si>
  <si>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</si>
  <si>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</si>
  <si>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</si>
  <si>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</si>
  <si>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</si>
  <si>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</si>
  <si>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</si>
  <si>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</si>
  <si>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</si>
  <si>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</si>
  <si>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</si>
  <si>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</si>
  <si>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</si>
  <si>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</si>
  <si>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</si>
  <si>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</si>
  <si>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</si>
  <si>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</si>
  <si>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</si>
  <si>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</si>
  <si>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</si>
  <si>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</si>
  <si>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</si>
  <si>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</si>
  <si>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</si>
  <si>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</si>
  <si>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</si>
  <si>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</si>
  <si>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</si>
  <si>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</si>
  <si>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</si>
  <si>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</si>
  <si>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</si>
  <si>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</si>
  <si>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</si>
  <si>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</si>
  <si>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</si>
  <si>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</si>
  <si>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</si>
  <si>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</si>
  <si>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</si>
  <si>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</si>
  <si>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</si>
  <si>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</si>
  <si>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</si>
  <si>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</si>
  <si>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</si>
  <si>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</si>
  <si>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</si>
  <si>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</si>
  <si>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</si>
  <si>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</si>
  <si>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</si>
  <si>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</si>
  <si>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</si>
  <si>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</si>
  <si>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</si>
  <si>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</si>
  <si>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</si>
  <si>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</si>
  <si>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</si>
  <si>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</si>
  <si>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</si>
  <si>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</si>
  <si>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</si>
  <si>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</si>
  <si>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</si>
  <si>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</si>
  <si>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</si>
  <si>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</si>
  <si>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</si>
  <si>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</si>
  <si>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</si>
  <si>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</si>
  <si>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</si>
  <si>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</si>
  <si>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</si>
  <si>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</si>
  <si>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</si>
  <si>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</si>
  <si>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</si>
  <si>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</si>
  <si>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</si>
  <si>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</si>
  <si>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</si>
  <si>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</si>
  <si>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</si>
  <si>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</si>
  <si>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</si>
  <si>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</si>
  <si>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</si>
  <si>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</si>
  <si>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</si>
  <si>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</si>
  <si>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</si>
  <si>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</si>
  <si>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</si>
  <si>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</si>
  <si>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</si>
  <si>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</si>
  <si>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</si>
  <si>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</si>
  <si>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</si>
  <si>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</si>
  <si>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</si>
  <si>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</si>
  <si>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</si>
  <si>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</si>
  <si>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</si>
  <si>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</si>
  <si>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</si>
  <si>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</si>
  <si>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</si>
  <si>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</si>
  <si>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</si>
  <si>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</si>
  <si>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</si>
  <si>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</si>
  <si>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</si>
  <si>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</si>
  <si>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</si>
  <si>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</si>
  <si>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</si>
  <si>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</si>
  <si>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</si>
  <si>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</si>
  <si>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</si>
  <si>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</si>
  <si>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</si>
  <si>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</si>
  <si>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</si>
  <si>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</si>
  <si>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</si>
  <si>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</si>
  <si>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</si>
  <si>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</si>
  <si>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</si>
  <si>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</si>
  <si>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</si>
  <si>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</si>
  <si>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</si>
  <si>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</si>
  <si>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</si>
  <si>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</si>
  <si>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</si>
  <si>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</si>
  <si>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</si>
  <si>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</si>
  <si>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</si>
  <si>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</si>
  <si>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</si>
  <si>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</si>
  <si>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</si>
  <si>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</si>
  <si>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</si>
  <si>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</si>
  <si>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</si>
  <si>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</si>
  <si>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</si>
  <si>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</si>
  <si>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</si>
  <si>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</si>
  <si>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</si>
  <si>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</si>
  <si>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</si>
  <si>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</si>
  <si>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</si>
  <si>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</si>
  <si>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</si>
  <si>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</si>
  <si>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</si>
  <si>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</si>
  <si>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</si>
  <si>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</si>
  <si>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</si>
  <si>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</si>
  <si>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</si>
  <si>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</si>
  <si>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</si>
  <si>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</si>
  <si>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</si>
  <si>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</si>
  <si>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</si>
  <si>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</si>
  <si>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</si>
  <si>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</si>
  <si>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</si>
  <si>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</si>
  <si>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</si>
  <si>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</si>
  <si>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</si>
  <si>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</si>
  <si>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</si>
  <si>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</si>
  <si>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</si>
  <si>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</si>
  <si>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</si>
  <si>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</si>
  <si>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</si>
  <si>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</si>
  <si>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</si>
  <si>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</si>
  <si>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</si>
  <si>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</si>
  <si>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</si>
  <si>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</si>
  <si>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</si>
  <si>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</si>
  <si>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</si>
  <si>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</si>
  <si>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</si>
  <si>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</si>
  <si>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</si>
  <si>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</si>
  <si>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</si>
  <si>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</si>
  <si>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</si>
  <si>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</si>
  <si>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</si>
  <si>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</si>
  <si>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</si>
  <si>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</si>
  <si>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</si>
  <si>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</si>
  <si>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</si>
  <si>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</si>
  <si>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</si>
  <si>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</si>
  <si>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</si>
  <si>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</si>
  <si>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</si>
  <si>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</si>
  <si>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</si>
  <si>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</si>
  <si>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</si>
  <si>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</si>
  <si>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</si>
  <si>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</si>
  <si>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</si>
  <si>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</si>
  <si>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</si>
  <si>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</si>
  <si>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</si>
  <si>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</si>
  <si>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</si>
  <si>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</si>
  <si>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</si>
  <si>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</si>
  <si>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</si>
  <si>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</si>
  <si>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</si>
  <si>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</si>
  <si>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</si>
  <si>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</si>
  <si>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</si>
  <si>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</si>
  <si>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</si>
  <si>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</si>
  <si>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</si>
  <si>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</si>
  <si>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</si>
  <si>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</si>
  <si>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</si>
  <si>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</si>
  <si>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</si>
  <si>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</si>
  <si>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</si>
  <si>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</si>
  <si>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</si>
  <si>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</si>
  <si>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</si>
  <si>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</si>
  <si>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</si>
  <si>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</si>
  <si>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</si>
  <si>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</si>
  <si>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</si>
  <si>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</si>
  <si>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</si>
  <si>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</si>
  <si>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</si>
  <si>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</si>
  <si>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</si>
  <si>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</si>
  <si>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</si>
  <si>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</si>
  <si>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</si>
  <si>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</si>
  <si>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</si>
  <si>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</si>
  <si>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</si>
  <si>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</si>
  <si>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</si>
  <si>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</si>
  <si>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</si>
  <si>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</si>
  <si>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</si>
  <si>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</si>
  <si>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</si>
  <si>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</si>
  <si>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</si>
  <si>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</si>
  <si>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</si>
  <si>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</si>
  <si>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</si>
  <si>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</si>
  <si>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</si>
  <si>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</si>
  <si>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</si>
  <si>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</si>
  <si>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</si>
  <si>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</si>
  <si>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</si>
  <si>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</si>
  <si>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</si>
  <si>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</si>
  <si>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</si>
  <si>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</si>
  <si>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</si>
  <si>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</si>
  <si>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</si>
  <si>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</si>
  <si>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</si>
  <si>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</si>
  <si>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</si>
  <si>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</si>
  <si>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</si>
  <si>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</si>
  <si>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</si>
  <si>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</si>
  <si>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</si>
  <si>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</si>
  <si>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</si>
  <si>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</si>
  <si>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</si>
  <si>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</si>
  <si>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</si>
  <si>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</si>
  <si>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</si>
  <si>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</si>
  <si>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</si>
  <si>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</si>
  <si>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</si>
  <si>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</si>
  <si>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</si>
  <si>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</si>
  <si>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</si>
  <si>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</si>
  <si>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</si>
  <si>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</si>
  <si>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</si>
  <si>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</si>
  <si>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</si>
  <si>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</si>
  <si>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</si>
  <si>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</si>
  <si>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</si>
  <si>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</si>
  <si>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</si>
  <si>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</si>
  <si>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</si>
  <si>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</si>
  <si>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</si>
  <si>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</si>
  <si>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</si>
  <si>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</si>
  <si>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</si>
  <si>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</si>
  <si>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</si>
  <si>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</si>
  <si>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</si>
  <si>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</si>
  <si>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</si>
  <si>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</si>
  <si>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</si>
  <si>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</si>
  <si>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</si>
  <si>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</si>
  <si>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</si>
  <si>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</si>
  <si>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</si>
  <si>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</si>
  <si>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</si>
  <si>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</si>
  <si>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</si>
  <si>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</si>
  <si>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</si>
  <si>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</si>
  <si>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</si>
  <si>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</si>
  <si>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</si>
  <si>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</si>
  <si>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</si>
  <si>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</si>
  <si>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</si>
  <si>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</si>
  <si>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</si>
  <si>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</si>
  <si>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</si>
  <si>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</si>
  <si>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</si>
  <si>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</si>
  <si>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</si>
  <si>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</si>
  <si>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</si>
  <si>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</si>
  <si>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</si>
  <si>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</si>
  <si>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</si>
  <si>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</si>
  <si>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</si>
  <si>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</si>
  <si>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</si>
  <si>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</si>
  <si>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</si>
  <si>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</si>
  <si>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</si>
  <si>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</si>
  <si>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</si>
  <si>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</si>
  <si>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</si>
  <si>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</si>
  <si>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</si>
  <si>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</si>
  <si>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</si>
  <si>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</si>
  <si>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</si>
  <si>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</si>
  <si>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</si>
  <si>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</si>
  <si>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</si>
  <si>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</si>
  <si>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</si>
  <si>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</si>
  <si>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</si>
  <si>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</si>
  <si>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</si>
  <si>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</si>
  <si>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</si>
  <si>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</si>
  <si>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</si>
  <si>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</si>
  <si>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</si>
  <si>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</si>
  <si>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</si>
  <si>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</si>
  <si>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</si>
  <si>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</si>
  <si>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</si>
  <si>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</si>
  <si>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</si>
  <si>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</si>
  <si>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</si>
  <si>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</si>
  <si>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</si>
  <si>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</si>
  <si>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</si>
  <si>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</si>
  <si>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</si>
  <si>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</si>
  <si>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</si>
  <si>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</si>
  <si>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</si>
  <si>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</si>
  <si>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</si>
  <si>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</si>
  <si>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</si>
  <si>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</si>
  <si>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</si>
  <si>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</si>
  <si>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</si>
  <si>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</si>
  <si>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</si>
  <si>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</si>
  <si>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</si>
  <si>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</si>
  <si>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</si>
  <si>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</si>
  <si>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</si>
  <si>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</si>
  <si>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</si>
  <si>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</si>
  <si>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</si>
  <si>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</si>
  <si>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</si>
  <si>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</si>
  <si>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</si>
  <si>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</si>
  <si>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</si>
  <si>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</si>
  <si>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</si>
  <si>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</si>
  <si>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</si>
  <si>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</si>
  <si>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</si>
  <si>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</si>
  <si>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</si>
  <si>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</si>
  <si>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</si>
  <si>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</si>
  <si>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</si>
  <si>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</si>
  <si>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</si>
  <si>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</si>
  <si>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</si>
  <si>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</si>
  <si>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</si>
  <si>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</si>
  <si>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</si>
  <si>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</si>
  <si>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</si>
  <si>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</si>
  <si>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</si>
  <si>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</si>
  <si>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</si>
  <si>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</si>
  <si>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</si>
  <si>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</si>
  <si>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</si>
  <si>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</si>
  <si>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</si>
  <si>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</si>
  <si>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</si>
  <si>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</si>
  <si>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</si>
  <si>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</si>
  <si>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</si>
  <si>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</si>
  <si>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</si>
  <si>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</si>
  <si>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</si>
  <si>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</si>
  <si>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</si>
  <si>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</si>
  <si>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</si>
  <si>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</si>
  <si>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</si>
  <si>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</si>
  <si>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</si>
  <si>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</si>
  <si>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</si>
  <si>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</si>
  <si>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</si>
  <si>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</si>
  <si>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</si>
  <si>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</si>
  <si>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</si>
  <si>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</si>
  <si>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</si>
  <si>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</si>
  <si>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</si>
  <si>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</si>
  <si>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</si>
  <si>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</si>
  <si>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</si>
  <si>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</si>
  <si>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</si>
  <si>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</si>
  <si>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</si>
  <si>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</si>
  <si>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</si>
  <si>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</si>
  <si>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</si>
  <si>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</si>
  <si>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</si>
  <si>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</si>
  <si>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</si>
  <si>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</si>
  <si>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</si>
  <si>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</si>
  <si>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</si>
  <si>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</si>
  <si>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</si>
  <si>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</si>
  <si>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</si>
  <si>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</si>
  <si>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</si>
  <si>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</si>
  <si>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</si>
  <si>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</si>
  <si>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</si>
  <si>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</si>
  <si>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</si>
  <si>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</si>
  <si>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</si>
  <si>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</si>
  <si>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</si>
  <si>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</si>
  <si>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</si>
  <si>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</si>
  <si>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</si>
  <si>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</si>
  <si>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</si>
  <si>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</si>
  <si>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</si>
  <si>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</si>
  <si>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</si>
  <si>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</si>
  <si>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</si>
  <si>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</si>
  <si>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</si>
  <si>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</si>
  <si>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</si>
  <si>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</si>
  <si>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</si>
  <si>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</si>
  <si>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</si>
  <si>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</si>
  <si>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</si>
  <si>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</si>
  <si>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</si>
  <si>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</si>
  <si>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</si>
  <si>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</si>
  <si>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</si>
  <si>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</si>
  <si>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</si>
  <si>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</si>
  <si>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</si>
  <si>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</si>
  <si>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</si>
  <si>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</si>
  <si>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</si>
  <si>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</si>
  <si>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</si>
  <si>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</si>
  <si>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</si>
  <si>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</si>
  <si>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</si>
  <si>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</si>
  <si>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</si>
  <si>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</si>
  <si>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</si>
  <si>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</si>
  <si>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</si>
  <si>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</si>
  <si>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</si>
  <si>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</si>
  <si>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</si>
  <si>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</si>
  <si>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</si>
  <si>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</si>
  <si>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</si>
  <si>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</si>
  <si>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</si>
  <si>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</si>
  <si>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</si>
  <si>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</si>
  <si>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</si>
  <si>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</si>
  <si>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</si>
  <si>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</si>
  <si>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</si>
  <si>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</si>
  <si>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</si>
  <si>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</si>
  <si>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</si>
  <si>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</si>
  <si>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</si>
  <si>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</si>
  <si>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</si>
  <si>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</si>
  <si>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</si>
  <si>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</si>
  <si>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</si>
  <si>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</si>
  <si>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</si>
  <si>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</si>
  <si>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</si>
  <si>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</si>
  <si>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</si>
  <si>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</si>
  <si>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</si>
  <si>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</si>
  <si>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</si>
  <si>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</si>
  <si>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</si>
  <si>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</si>
  <si>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</si>
  <si>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</si>
  <si>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</si>
  <si>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</si>
  <si>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</si>
  <si>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</si>
  <si>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</si>
  <si>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</si>
  <si>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</si>
  <si>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</si>
  <si>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</si>
  <si>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</si>
  <si>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</si>
  <si>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</si>
  <si>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</si>
  <si>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</si>
  <si>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</si>
  <si>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</si>
  <si>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</si>
  <si>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</si>
  <si>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</si>
  <si>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</si>
  <si>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</si>
  <si>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</si>
  <si>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</si>
  <si>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</si>
  <si>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</si>
  <si>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</si>
  <si>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</si>
  <si>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</si>
  <si>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</si>
  <si>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</si>
  <si>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</si>
  <si>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</si>
  <si>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</si>
  <si>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</si>
  <si>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</si>
  <si>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</si>
  <si>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</si>
  <si>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</si>
  <si>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</si>
  <si>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</si>
  <si>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</si>
  <si>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</si>
  <si>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</si>
  <si>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</si>
  <si>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</si>
  <si>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</si>
  <si>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</si>
  <si>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</si>
  <si>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</si>
  <si>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</si>
  <si>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</si>
  <si>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</si>
  <si>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</si>
  <si>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</si>
  <si>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</si>
  <si>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</si>
  <si>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</si>
  <si>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</si>
  <si>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</si>
  <si>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</si>
  <si>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</si>
  <si>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</si>
  <si>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</si>
  <si>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</si>
  <si>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</si>
  <si>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</si>
  <si>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</si>
  <si>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</si>
  <si>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</si>
  <si>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</si>
  <si>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</si>
  <si>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</si>
  <si>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</si>
  <si>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</si>
  <si>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</si>
  <si>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</si>
  <si>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</si>
  <si>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</si>
  <si>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</si>
  <si>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</si>
  <si>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</si>
  <si>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</si>
  <si>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</si>
  <si>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</si>
  <si>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</si>
  <si>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</si>
  <si>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</si>
  <si>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</si>
  <si>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</si>
  <si>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</si>
  <si>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</si>
  <si>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</si>
  <si>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</si>
  <si>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</si>
  <si>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</si>
  <si>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</si>
  <si>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</si>
  <si>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</si>
  <si>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</si>
  <si>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</si>
  <si>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</si>
  <si>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</si>
  <si>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</si>
  <si>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</si>
  <si>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</si>
  <si>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</si>
  <si>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</si>
  <si>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</si>
  <si>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</si>
  <si>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</si>
  <si>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</si>
  <si>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</si>
  <si>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</si>
  <si>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</si>
  <si>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</si>
  <si>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</si>
  <si>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</si>
  <si>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</si>
  <si>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</si>
  <si>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</si>
  <si>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</si>
  <si>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</si>
  <si>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</si>
  <si>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</si>
  <si>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</si>
  <si>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</si>
  <si>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</si>
  <si>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</si>
  <si>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</si>
  <si>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</si>
  <si>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</si>
  <si>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</si>
  <si>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</si>
  <si>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</si>
  <si>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</si>
  <si>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</si>
  <si>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</si>
  <si>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</si>
  <si>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</si>
  <si>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</si>
  <si>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</si>
  <si>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</si>
  <si>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</si>
  <si>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</si>
  <si>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</si>
  <si>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</si>
  <si>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</si>
  <si>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</si>
  <si>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</si>
  <si>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</si>
  <si>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</si>
  <si>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</si>
  <si>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</si>
  <si>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</si>
  <si>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</si>
  <si>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</si>
  <si>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</si>
  <si>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</si>
  <si>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</si>
  <si>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</si>
  <si>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</si>
  <si>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</si>
  <si>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</si>
  <si>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</si>
  <si>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</si>
  <si>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</si>
  <si>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</si>
  <si>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</si>
  <si>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</si>
  <si>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</si>
  <si>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</si>
  <si>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</si>
  <si>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</si>
  <si>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</si>
  <si>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</si>
  <si>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</si>
  <si>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</si>
  <si>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</si>
  <si>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</si>
  <si>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</si>
  <si>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</si>
  <si>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</si>
  <si>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</si>
  <si>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</si>
  <si>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</si>
  <si>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</si>
  <si>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</si>
  <si>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</si>
  <si>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</si>
  <si>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</si>
  <si>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</si>
  <si>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</si>
  <si>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</si>
  <si>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</si>
  <si>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</si>
  <si>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</si>
  <si>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</si>
  <si>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</si>
  <si>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</si>
  <si>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</si>
  <si>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</si>
  <si>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</si>
  <si>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</si>
  <si>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</si>
  <si>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</si>
  <si>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</si>
  <si>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</si>
  <si>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</si>
  <si>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</si>
  <si>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</si>
  <si>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</si>
  <si>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</si>
  <si>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</si>
  <si>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</si>
  <si>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</si>
  <si>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</si>
  <si>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</si>
  <si>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</si>
  <si>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</si>
  <si>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</si>
  <si>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</si>
  <si>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</si>
  <si>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</si>
  <si>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</si>
  <si>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</si>
  <si>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</si>
  <si>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</si>
  <si>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</si>
  <si>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</si>
  <si>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</si>
  <si>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</si>
  <si>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</si>
  <si>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</si>
  <si>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</si>
  <si>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</si>
  <si>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</si>
  <si>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</si>
  <si>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</si>
  <si>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</si>
  <si>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</si>
  <si>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</si>
  <si>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</si>
  <si>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</si>
  <si>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</si>
  <si>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</si>
  <si>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</si>
  <si>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</si>
  <si>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</si>
  <si>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</si>
  <si>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</si>
  <si>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</si>
  <si>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</si>
  <si>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</si>
  <si>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</si>
  <si>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</si>
  <si>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</si>
  <si>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</si>
  <si>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</si>
  <si>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</si>
  <si>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</si>
  <si>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</si>
  <si>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</si>
  <si>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</si>
  <si>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</si>
  <si>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</si>
  <si>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</si>
  <si>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</si>
  <si>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</si>
  <si>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</si>
  <si>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</si>
  <si>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</si>
  <si>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</si>
  <si>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</si>
  <si>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</si>
  <si>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</si>
  <si>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</si>
  <si>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</si>
  <si>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</si>
  <si>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</si>
  <si>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</si>
  <si>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</si>
  <si>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</si>
  <si>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</si>
  <si>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ORIOVAC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</si>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</sst>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1810983.22</v>
      </c>
      <c r="D2" s="7">
        <f>'PR-RAS'!E6</f>
        <v>2359489.0199999996</v>
      </c>
      <c r="E2" s="7">
        <v>0</v>
      </c>
      <c r="F2" s="7">
        <v>0</v>
      </c>
      <c r="G2" s="8">
        <f t="shared" ref="G2:G274" si="0">(B2/1000)*(C2*1+D2*2)</f>
        <v>6529.9612599999991</v>
      </c>
      <c r="H2" s="8">
        <f t="shared" ref="H2:H274" si="1">ABS(C2-ROUND(C2,0))+ABS(D2-ROUND(D2,0))</f>
        <v>0.23999999952502549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554236.56999999995</v>
      </c>
      <c r="D3" s="2">
        <f>'PR-RAS'!E7</f>
        <v>712635.97</v>
      </c>
      <c r="E3" s="2">
        <v>0</v>
      </c>
      <c r="F3" s="2">
        <v>0</v>
      </c>
      <c r="G3" s="3">
        <f t="shared" si="0"/>
        <v>3959.0170199999998</v>
      </c>
      <c r="H3" s="3">
        <f t="shared" si="1"/>
        <v>0.46000000007916242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527204.19999999995</v>
      </c>
      <c r="D4" s="2">
        <f>'PR-RAS'!E8</f>
        <v>690689.76</v>
      </c>
      <c r="E4" s="2">
        <v>0</v>
      </c>
      <c r="F4" s="2">
        <v>0</v>
      </c>
      <c r="G4" s="3">
        <f t="shared" si="0"/>
        <v>5725.7511599999998</v>
      </c>
      <c r="H4" s="3">
        <f t="shared" si="1"/>
        <v>0.43999999994412065</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527204.19999999995</v>
      </c>
      <c r="D5" s="2">
        <f>'PR-RAS'!E9</f>
        <v>690689.76</v>
      </c>
      <c r="E5" s="2">
        <v>0</v>
      </c>
      <c r="F5" s="2">
        <v>0</v>
      </c>
      <c r="G5" s="3">
        <f t="shared" si="0"/>
        <v>7634.3348800000003</v>
      </c>
      <c r="H5" s="3">
        <f t="shared" si="1"/>
        <v>0.43999999994412065</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22977.67</v>
      </c>
      <c r="D19" s="2">
        <f>'PR-RAS'!E23</f>
        <v>15558.77</v>
      </c>
      <c r="E19" s="2">
        <v>0</v>
      </c>
      <c r="F19" s="2">
        <v>0</v>
      </c>
      <c r="G19" s="3">
        <f t="shared" si="0"/>
        <v>973.71377999999993</v>
      </c>
      <c r="H19" s="3">
        <f t="shared" si="1"/>
        <v>0.56000000000130967</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120.07</v>
      </c>
      <c r="D20" s="2">
        <f>'PR-RAS'!E24</f>
        <v>1787.74</v>
      </c>
      <c r="E20" s="2">
        <v>0</v>
      </c>
      <c r="F20" s="2">
        <v>0</v>
      </c>
      <c r="G20" s="3">
        <f t="shared" si="0"/>
        <v>70.215450000000004</v>
      </c>
      <c r="H20" s="3">
        <f t="shared" si="1"/>
        <v>0.32999999999998408</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22857.599999999999</v>
      </c>
      <c r="D23" s="2">
        <f>'PR-RAS'!E27</f>
        <v>13771.03</v>
      </c>
      <c r="E23" s="2">
        <v>0</v>
      </c>
      <c r="F23" s="2">
        <v>0</v>
      </c>
      <c r="G23" s="3">
        <f t="shared" si="0"/>
        <v>1108.79252</v>
      </c>
      <c r="H23" s="3">
        <f t="shared" si="1"/>
        <v>0.43000000000211003</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4054.7</v>
      </c>
      <c r="D25" s="2">
        <f>'PR-RAS'!E29</f>
        <v>6387.44</v>
      </c>
      <c r="E25" s="2">
        <v>0</v>
      </c>
      <c r="F25" s="2">
        <v>0</v>
      </c>
      <c r="G25" s="3">
        <f t="shared" si="0"/>
        <v>403.90991999999994</v>
      </c>
      <c r="H25" s="3">
        <f t="shared" si="1"/>
        <v>0.73999999999978172</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4054.7</v>
      </c>
      <c r="D27" s="2">
        <f>'PR-RAS'!E31</f>
        <v>6387.44</v>
      </c>
      <c r="E27" s="2">
        <v>0</v>
      </c>
      <c r="F27" s="2">
        <v>0</v>
      </c>
      <c r="G27" s="3">
        <f t="shared" si="0"/>
        <v>437.56907999999993</v>
      </c>
      <c r="H27" s="3">
        <f t="shared" si="1"/>
        <v>0.73999999999978172</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1041827.47</v>
      </c>
      <c r="D45" s="2">
        <f>'PR-RAS'!E49</f>
        <v>1342771.72</v>
      </c>
      <c r="E45" s="2">
        <v>0</v>
      </c>
      <c r="F45" s="2">
        <v>0</v>
      </c>
      <c r="G45" s="3">
        <f t="shared" si="0"/>
        <v>164004.32003999999</v>
      </c>
      <c r="H45" s="3">
        <f t="shared" si="1"/>
        <v>0.75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537665.49</v>
      </c>
      <c r="D54" s="2">
        <f>'PR-RAS'!E58</f>
        <v>194278.8</v>
      </c>
      <c r="E54" s="2">
        <v>0</v>
      </c>
      <c r="F54" s="2">
        <v>0</v>
      </c>
      <c r="G54" s="3">
        <f t="shared" si="0"/>
        <v>49089.823769999995</v>
      </c>
      <c r="H54" s="3">
        <f t="shared" si="1"/>
        <v>0.69000000000232831</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237665.49</v>
      </c>
      <c r="D55" s="2">
        <f>'PR-RAS'!E59</f>
        <v>194278.8</v>
      </c>
      <c r="E55" s="2">
        <v>0</v>
      </c>
      <c r="F55" s="2">
        <v>0</v>
      </c>
      <c r="G55" s="3">
        <f t="shared" si="0"/>
        <v>33816.046859999995</v>
      </c>
      <c r="H55" s="3">
        <f t="shared" si="1"/>
        <v>0.69000000000232831</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300000</v>
      </c>
      <c r="D56" s="2">
        <f>'PR-RAS'!E60</f>
        <v>0</v>
      </c>
      <c r="E56" s="2">
        <v>0</v>
      </c>
      <c r="F56" s="2">
        <v>0</v>
      </c>
      <c r="G56" s="3">
        <f t="shared" si="0"/>
        <v>16500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14040.6</v>
      </c>
      <c r="D57" s="2">
        <f>'PR-RAS'!E61</f>
        <v>0</v>
      </c>
      <c r="E57" s="2">
        <v>0</v>
      </c>
      <c r="F57" s="2">
        <v>0</v>
      </c>
      <c r="G57" s="3">
        <f t="shared" si="0"/>
        <v>786.27359999999999</v>
      </c>
      <c r="H57" s="3">
        <f t="shared" si="1"/>
        <v>0.3999999999996362</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14040.6</v>
      </c>
      <c r="D58" s="2">
        <f>'PR-RAS'!E62</f>
        <v>0</v>
      </c>
      <c r="E58" s="2">
        <v>0</v>
      </c>
      <c r="F58" s="2">
        <v>0</v>
      </c>
      <c r="G58" s="3">
        <f t="shared" si="0"/>
        <v>800.31420000000003</v>
      </c>
      <c r="H58" s="3">
        <f t="shared" si="1"/>
        <v>0.3999999999996362</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376734.24</v>
      </c>
      <c r="D60" s="2">
        <f>'PR-RAS'!E64</f>
        <v>583943.04</v>
      </c>
      <c r="E60" s="2">
        <v>0</v>
      </c>
      <c r="F60" s="2">
        <v>0</v>
      </c>
      <c r="G60" s="3">
        <f t="shared" si="0"/>
        <v>91132.598880000005</v>
      </c>
      <c r="H60" s="3">
        <f t="shared" si="1"/>
        <v>0.28000000002793968</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376734.24</v>
      </c>
      <c r="D63" s="2">
        <f>'PR-RAS'!E67</f>
        <v>583943.04</v>
      </c>
      <c r="E63" s="2">
        <v>0</v>
      </c>
      <c r="F63" s="2">
        <v>0</v>
      </c>
      <c r="G63" s="3">
        <f>(B63/1000)*(C63*1+D63*2)</f>
        <v>95766.45984000001</v>
      </c>
      <c r="H63" s="3">
        <f>ABS(C63-ROUND(C63,0))+ABS(D63-ROUND(D63,0))</f>
        <v>0.28000000002793968</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113387.14</v>
      </c>
      <c r="D64" s="2">
        <f>'PR-RAS'!E68</f>
        <v>133174.68</v>
      </c>
      <c r="E64" s="2">
        <v>0</v>
      </c>
      <c r="F64" s="2">
        <v>0</v>
      </c>
      <c r="G64" s="3">
        <f t="shared" si="0"/>
        <v>23923.3995</v>
      </c>
      <c r="H64" s="3">
        <f t="shared" si="1"/>
        <v>0.46000000000640284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113387.14</v>
      </c>
      <c r="D65" s="2">
        <f>'PR-RAS'!E69</f>
        <v>133174.68</v>
      </c>
      <c r="E65" s="2">
        <v>0</v>
      </c>
      <c r="F65" s="2">
        <v>0</v>
      </c>
      <c r="G65" s="3">
        <f t="shared" si="0"/>
        <v>24303.136000000002</v>
      </c>
      <c r="H65" s="3">
        <f t="shared" si="1"/>
        <v>0.46000000000640284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431375.2</v>
      </c>
      <c r="E70" s="2">
        <v>0</v>
      </c>
      <c r="F70" s="2">
        <v>0</v>
      </c>
      <c r="G70" s="3">
        <f t="shared" si="0"/>
        <v>59529.777600000009</v>
      </c>
      <c r="H70" s="3">
        <f t="shared" si="1"/>
        <v>0.20000000001164153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431375.2</v>
      </c>
      <c r="E71" s="2">
        <v>0</v>
      </c>
      <c r="F71" s="2">
        <v>0</v>
      </c>
      <c r="G71" s="3">
        <f t="shared" si="0"/>
        <v>60392.528000000006</v>
      </c>
      <c r="H71" s="3">
        <f t="shared" si="1"/>
        <v>0.20000000001164153</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18608.440000000002</v>
      </c>
      <c r="D78" s="2">
        <f>'PR-RAS'!E82</f>
        <v>25237.180000000004</v>
      </c>
      <c r="E78" s="2">
        <v>0</v>
      </c>
      <c r="F78" s="2">
        <v>0</v>
      </c>
      <c r="G78" s="3">
        <f t="shared" si="0"/>
        <v>5319.3756000000012</v>
      </c>
      <c r="H78" s="3">
        <f t="shared" si="1"/>
        <v>0.62000000000625732</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4.43</v>
      </c>
      <c r="D79" s="2">
        <f>'PR-RAS'!E83</f>
        <v>0.15</v>
      </c>
      <c r="E79" s="2">
        <v>0</v>
      </c>
      <c r="F79" s="2">
        <v>0</v>
      </c>
      <c r="G79" s="3">
        <f t="shared" si="0"/>
        <v>0.36893999999999999</v>
      </c>
      <c r="H79" s="3">
        <f t="shared" si="1"/>
        <v>0.57999999999999974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0.28999999999999998</v>
      </c>
      <c r="D81" s="2">
        <f>'PR-RAS'!E85</f>
        <v>0.15</v>
      </c>
      <c r="E81" s="2">
        <v>0</v>
      </c>
      <c r="F81" s="2">
        <v>0</v>
      </c>
      <c r="G81" s="3">
        <f t="shared" si="0"/>
        <v>4.7199999999999999E-2</v>
      </c>
      <c r="H81" s="3">
        <f t="shared" si="1"/>
        <v>0.43999999999999995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4.1399999999999997</v>
      </c>
      <c r="D83" s="2">
        <f>'PR-RAS'!E87</f>
        <v>0</v>
      </c>
      <c r="E83" s="2">
        <v>0</v>
      </c>
      <c r="F83" s="2">
        <v>0</v>
      </c>
      <c r="G83" s="3">
        <f t="shared" si="0"/>
        <v>0.33948</v>
      </c>
      <c r="H83" s="3">
        <f t="shared" si="1"/>
        <v>0.13999999999999968</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18604.010000000002</v>
      </c>
      <c r="D87" s="2">
        <f>'PR-RAS'!E91</f>
        <v>25237.030000000002</v>
      </c>
      <c r="E87" s="2">
        <v>0</v>
      </c>
      <c r="F87" s="2">
        <v>0</v>
      </c>
      <c r="G87" s="3">
        <f t="shared" si="0"/>
        <v>5940.7140200000003</v>
      </c>
      <c r="H87" s="3">
        <f t="shared" si="1"/>
        <v>4.0000000004511094E-2</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199.08</v>
      </c>
      <c r="D88" s="2">
        <f>'PR-RAS'!E92</f>
        <v>0</v>
      </c>
      <c r="E88" s="2">
        <v>0</v>
      </c>
      <c r="F88" s="2">
        <v>0</v>
      </c>
      <c r="G88" s="3">
        <f t="shared" si="0"/>
        <v>17.319959999999998</v>
      </c>
      <c r="H88" s="3">
        <f t="shared" si="1"/>
        <v>8.0000000000012506E-2</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18221.310000000001</v>
      </c>
      <c r="D89" s="2">
        <f>'PR-RAS'!E93</f>
        <v>24850.13</v>
      </c>
      <c r="E89" s="2">
        <v>0</v>
      </c>
      <c r="F89" s="2">
        <v>0</v>
      </c>
      <c r="G89" s="3">
        <f t="shared" si="0"/>
        <v>5977.0981600000005</v>
      </c>
      <c r="H89" s="3">
        <f t="shared" si="1"/>
        <v>0.44000000000232831</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183.62</v>
      </c>
      <c r="D90" s="2">
        <f>'PR-RAS'!E94</f>
        <v>386.9</v>
      </c>
      <c r="E90" s="2">
        <v>0</v>
      </c>
      <c r="F90" s="2">
        <v>0</v>
      </c>
      <c r="G90" s="3">
        <f t="shared" si="0"/>
        <v>85.210379999999986</v>
      </c>
      <c r="H90" s="3">
        <f t="shared" si="1"/>
        <v>0.48000000000001819</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196310.74</v>
      </c>
      <c r="D102" s="2">
        <f>'PR-RAS'!E106</f>
        <v>277063.73</v>
      </c>
      <c r="E102" s="2">
        <v>0</v>
      </c>
      <c r="F102" s="2">
        <v>0</v>
      </c>
      <c r="G102" s="3">
        <f t="shared" si="0"/>
        <v>75794.258199999997</v>
      </c>
      <c r="H102" s="3">
        <f t="shared" si="1"/>
        <v>0.53000000002793968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34654.97</v>
      </c>
      <c r="D103" s="2">
        <f>'PR-RAS'!E107</f>
        <v>34522.78</v>
      </c>
      <c r="E103" s="2">
        <v>0</v>
      </c>
      <c r="F103" s="2">
        <v>0</v>
      </c>
      <c r="G103" s="3">
        <f t="shared" si="0"/>
        <v>10577.45406</v>
      </c>
      <c r="H103" s="3">
        <f t="shared" si="1"/>
        <v>0.25</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140.57</v>
      </c>
      <c r="D105" s="2">
        <f>'PR-RAS'!E109</f>
        <v>0</v>
      </c>
      <c r="E105" s="2">
        <v>0</v>
      </c>
      <c r="F105" s="2">
        <v>0</v>
      </c>
      <c r="G105" s="3">
        <f t="shared" si="0"/>
        <v>14.619279999999998</v>
      </c>
      <c r="H105" s="3">
        <f t="shared" si="1"/>
        <v>0.43000000000000682</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8.7899999999999991</v>
      </c>
      <c r="D106" s="2">
        <f>'PR-RAS'!E110</f>
        <v>17.170000000000002</v>
      </c>
      <c r="E106" s="2">
        <v>0</v>
      </c>
      <c r="F106" s="2">
        <v>0</v>
      </c>
      <c r="G106" s="3">
        <f t="shared" si="0"/>
        <v>4.5286499999999998</v>
      </c>
      <c r="H106" s="3">
        <f t="shared" si="1"/>
        <v>0.38000000000000256</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34505.61</v>
      </c>
      <c r="D107" s="2">
        <f>'PR-RAS'!E111</f>
        <v>34505.61</v>
      </c>
      <c r="E107" s="2">
        <v>0</v>
      </c>
      <c r="F107" s="2">
        <v>0</v>
      </c>
      <c r="G107" s="3">
        <f t="shared" si="0"/>
        <v>10972.78398</v>
      </c>
      <c r="H107" s="3">
        <f t="shared" si="1"/>
        <v>0.77999999999883585</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97345.590000000011</v>
      </c>
      <c r="D108" s="2">
        <f>'PR-RAS'!E112</f>
        <v>111777.7</v>
      </c>
      <c r="E108" s="2">
        <v>0</v>
      </c>
      <c r="F108" s="2">
        <v>0</v>
      </c>
      <c r="G108" s="3">
        <f t="shared" si="0"/>
        <v>34336.405930000001</v>
      </c>
      <c r="H108" s="3">
        <f t="shared" si="1"/>
        <v>0.70999999999185093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66.459999999999994</v>
      </c>
      <c r="D110" s="2">
        <f>'PR-RAS'!E114</f>
        <v>2.52</v>
      </c>
      <c r="E110" s="2">
        <v>0</v>
      </c>
      <c r="F110" s="2">
        <v>0</v>
      </c>
      <c r="G110" s="3">
        <f t="shared" si="0"/>
        <v>7.7934999999999999</v>
      </c>
      <c r="H110" s="3">
        <f t="shared" si="1"/>
        <v>0.93999999999999373</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84279.13</v>
      </c>
      <c r="D113" s="2">
        <f>'PR-RAS'!E117</f>
        <v>111775.18</v>
      </c>
      <c r="E113" s="2">
        <v>0</v>
      </c>
      <c r="F113" s="2">
        <v>0</v>
      </c>
      <c r="G113" s="3">
        <f t="shared" si="0"/>
        <v>34476.902880000001</v>
      </c>
      <c r="H113" s="3">
        <f t="shared" si="1"/>
        <v>0.30999999999767169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13000</v>
      </c>
      <c r="D114" s="2">
        <f>'PR-RAS'!E118</f>
        <v>0</v>
      </c>
      <c r="E114" s="2">
        <v>0</v>
      </c>
      <c r="F114" s="2">
        <v>0</v>
      </c>
      <c r="G114" s="3">
        <f t="shared" si="0"/>
        <v>1469</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64310.179999999993</v>
      </c>
      <c r="D116" s="2">
        <f>'PR-RAS'!E120</f>
        <v>130763.25</v>
      </c>
      <c r="E116" s="2">
        <v>0</v>
      </c>
      <c r="F116" s="2">
        <v>0</v>
      </c>
      <c r="G116" s="3">
        <f t="shared" si="0"/>
        <v>37471.218200000003</v>
      </c>
      <c r="H116" s="3">
        <f t="shared" si="1"/>
        <v>0.42999999999301508</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5397.73</v>
      </c>
      <c r="D117" s="2">
        <f>'PR-RAS'!E121</f>
        <v>2591.7600000000002</v>
      </c>
      <c r="E117" s="2">
        <v>0</v>
      </c>
      <c r="F117" s="2">
        <v>0</v>
      </c>
      <c r="G117" s="3">
        <f t="shared" si="0"/>
        <v>1227.425</v>
      </c>
      <c r="H117" s="3">
        <f t="shared" si="1"/>
        <v>0.51000000000021828</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58912.45</v>
      </c>
      <c r="D118" s="2">
        <f>'PR-RAS'!E122</f>
        <v>128171.49</v>
      </c>
      <c r="E118" s="2">
        <v>0</v>
      </c>
      <c r="F118" s="2">
        <v>0</v>
      </c>
      <c r="G118" s="3">
        <f t="shared" si="0"/>
        <v>36884.885309999998</v>
      </c>
      <c r="H118" s="3">
        <f t="shared" si="1"/>
        <v>0.94000000000232831</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1780.42</v>
      </c>
      <c r="E136" s="2">
        <v>0</v>
      </c>
      <c r="F136" s="2">
        <v>0</v>
      </c>
      <c r="G136" s="3">
        <f t="shared" si="0"/>
        <v>480.71340000000004</v>
      </c>
      <c r="H136" s="3">
        <f t="shared" si="1"/>
        <v>0.42000000000007276</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1780.42</v>
      </c>
      <c r="E147" s="2">
        <v>0</v>
      </c>
      <c r="F147" s="2">
        <v>0</v>
      </c>
      <c r="G147" s="3">
        <f t="shared" si="0"/>
        <v>519.88264000000004</v>
      </c>
      <c r="H147" s="3">
        <f t="shared" si="1"/>
        <v>0.42000000000007276</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1376906.57</v>
      </c>
      <c r="D148" s="2">
        <f>'PR-RAS'!E152</f>
        <v>1690819.11</v>
      </c>
      <c r="E148" s="2">
        <v>0</v>
      </c>
      <c r="F148" s="2">
        <v>0</v>
      </c>
      <c r="G148" s="3">
        <f t="shared" si="0"/>
        <v>699506.08412999997</v>
      </c>
      <c r="H148" s="3">
        <f t="shared" si="1"/>
        <v>0.5400000000372529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553933.85</v>
      </c>
      <c r="D149" s="2">
        <f>'PR-RAS'!E153</f>
        <v>808124.89</v>
      </c>
      <c r="E149" s="2">
        <v>0</v>
      </c>
      <c r="F149" s="2">
        <v>0</v>
      </c>
      <c r="G149" s="3">
        <f t="shared" si="0"/>
        <v>321187.17723999999</v>
      </c>
      <c r="H149" s="3">
        <f t="shared" si="1"/>
        <v>0.26000000000931323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429971.69</v>
      </c>
      <c r="D150" s="2">
        <f>'PR-RAS'!E154</f>
        <v>609593.35</v>
      </c>
      <c r="E150" s="2">
        <v>0</v>
      </c>
      <c r="F150" s="2">
        <v>0</v>
      </c>
      <c r="G150" s="3">
        <f t="shared" si="0"/>
        <v>245724.60010999997</v>
      </c>
      <c r="H150" s="3">
        <f t="shared" si="1"/>
        <v>0.65999999997438863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429971.69</v>
      </c>
      <c r="D151" s="2">
        <f>'PR-RAS'!E155</f>
        <v>609593.35</v>
      </c>
      <c r="E151" s="2">
        <v>0</v>
      </c>
      <c r="F151" s="2">
        <v>0</v>
      </c>
      <c r="G151" s="3">
        <f t="shared" si="0"/>
        <v>247373.75849999997</v>
      </c>
      <c r="H151" s="3">
        <f t="shared" si="1"/>
        <v>0.65999999997438863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13655.19</v>
      </c>
      <c r="D155" s="2">
        <f>'PR-RAS'!E159</f>
        <v>42178.42</v>
      </c>
      <c r="E155" s="2">
        <v>0</v>
      </c>
      <c r="F155" s="2">
        <v>0</v>
      </c>
      <c r="G155" s="3">
        <f t="shared" si="0"/>
        <v>15093.85262</v>
      </c>
      <c r="H155" s="3">
        <f t="shared" si="1"/>
        <v>0.60999999999876309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110306.97</v>
      </c>
      <c r="D156" s="2">
        <f>'PR-RAS'!E160</f>
        <v>156353.12</v>
      </c>
      <c r="E156" s="2">
        <v>0</v>
      </c>
      <c r="F156" s="2">
        <v>0</v>
      </c>
      <c r="G156" s="3">
        <f t="shared" si="0"/>
        <v>65567.047549999988</v>
      </c>
      <c r="H156" s="3">
        <f t="shared" si="1"/>
        <v>0.14999999999417923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42567.57</v>
      </c>
      <c r="D157" s="2">
        <f>'PR-RAS'!E161</f>
        <v>55603.72</v>
      </c>
      <c r="E157" s="2">
        <v>0</v>
      </c>
      <c r="F157" s="2">
        <v>0</v>
      </c>
      <c r="G157" s="3">
        <f t="shared" si="0"/>
        <v>23988.901560000002</v>
      </c>
      <c r="H157" s="3">
        <f t="shared" si="1"/>
        <v>0.70999999999912689</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67739.399999999994</v>
      </c>
      <c r="D158" s="2">
        <f>'PR-RAS'!E162</f>
        <v>100749.4</v>
      </c>
      <c r="E158" s="2">
        <v>0</v>
      </c>
      <c r="F158" s="2">
        <v>0</v>
      </c>
      <c r="G158" s="3">
        <f t="shared" si="0"/>
        <v>42270.397399999994</v>
      </c>
      <c r="H158" s="3">
        <f t="shared" si="1"/>
        <v>0.79999999998835847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552934.85000000009</v>
      </c>
      <c r="D160" s="2">
        <f>'PR-RAS'!E164</f>
        <v>570659.03</v>
      </c>
      <c r="E160" s="2">
        <v>0</v>
      </c>
      <c r="F160" s="2">
        <v>0</v>
      </c>
      <c r="G160" s="3">
        <f t="shared" si="0"/>
        <v>269386.21269000001</v>
      </c>
      <c r="H160" s="3">
        <f t="shared" si="1"/>
        <v>0.17999999993480742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44583.44</v>
      </c>
      <c r="D161" s="2">
        <f>'PR-RAS'!E165</f>
        <v>30771.09</v>
      </c>
      <c r="E161" s="2">
        <v>0</v>
      </c>
      <c r="F161" s="2">
        <v>0</v>
      </c>
      <c r="G161" s="3">
        <f t="shared" si="0"/>
        <v>16980.099200000001</v>
      </c>
      <c r="H161" s="3">
        <f t="shared" si="1"/>
        <v>0.53000000000247383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1030.5999999999999</v>
      </c>
      <c r="D162" s="2">
        <f>'PR-RAS'!E166</f>
        <v>2361.9</v>
      </c>
      <c r="E162" s="2">
        <v>0</v>
      </c>
      <c r="F162" s="2">
        <v>0</v>
      </c>
      <c r="G162" s="3">
        <f t="shared" si="0"/>
        <v>926.45839999999998</v>
      </c>
      <c r="H162" s="3">
        <f t="shared" si="1"/>
        <v>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21548.65</v>
      </c>
      <c r="D163" s="2">
        <f>'PR-RAS'!E167</f>
        <v>23502.68</v>
      </c>
      <c r="E163" s="2">
        <v>0</v>
      </c>
      <c r="F163" s="2">
        <v>0</v>
      </c>
      <c r="G163" s="3">
        <f t="shared" si="0"/>
        <v>11105.749620000002</v>
      </c>
      <c r="H163" s="3">
        <f t="shared" si="1"/>
        <v>0.66999999999825377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2481.66</v>
      </c>
      <c r="D164" s="2">
        <f>'PR-RAS'!E168</f>
        <v>1810.51</v>
      </c>
      <c r="E164" s="2">
        <v>0</v>
      </c>
      <c r="F164" s="2">
        <v>0</v>
      </c>
      <c r="G164" s="3">
        <f t="shared" si="0"/>
        <v>994.73684000000003</v>
      </c>
      <c r="H164" s="3">
        <f t="shared" si="1"/>
        <v>0.83000000000015461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19522.53</v>
      </c>
      <c r="D165" s="2">
        <f>'PR-RAS'!E169</f>
        <v>3096</v>
      </c>
      <c r="E165" s="2">
        <v>0</v>
      </c>
      <c r="F165" s="2">
        <v>0</v>
      </c>
      <c r="G165" s="3">
        <f t="shared" si="0"/>
        <v>4217.1829200000002</v>
      </c>
      <c r="H165" s="3">
        <f t="shared" si="1"/>
        <v>0.47000000000116415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94150.8</v>
      </c>
      <c r="D166" s="2">
        <f>'PR-RAS'!E170</f>
        <v>89849.7</v>
      </c>
      <c r="E166" s="2">
        <v>0</v>
      </c>
      <c r="F166" s="2">
        <v>0</v>
      </c>
      <c r="G166" s="3">
        <f t="shared" si="0"/>
        <v>45185.283000000003</v>
      </c>
      <c r="H166" s="3">
        <f t="shared" si="1"/>
        <v>0.5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19423.759999999998</v>
      </c>
      <c r="D167" s="2">
        <f>'PR-RAS'!E171</f>
        <v>24686.13</v>
      </c>
      <c r="E167" s="2">
        <v>0</v>
      </c>
      <c r="F167" s="2">
        <v>0</v>
      </c>
      <c r="G167" s="3">
        <f t="shared" si="0"/>
        <v>11420.139320000002</v>
      </c>
      <c r="H167" s="3">
        <f t="shared" si="1"/>
        <v>0.37000000000261934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23294.48</v>
      </c>
      <c r="D168" s="2">
        <f>'PR-RAS'!E172</f>
        <v>21578.54</v>
      </c>
      <c r="E168" s="2">
        <v>0</v>
      </c>
      <c r="F168" s="2">
        <v>0</v>
      </c>
      <c r="G168" s="3">
        <f t="shared" si="0"/>
        <v>11097.410519999999</v>
      </c>
      <c r="H168" s="3">
        <f t="shared" si="1"/>
        <v>0.93999999999869033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30717.05</v>
      </c>
      <c r="D169" s="2">
        <f>'PR-RAS'!E173</f>
        <v>33521.26</v>
      </c>
      <c r="E169" s="2">
        <v>0</v>
      </c>
      <c r="F169" s="2">
        <v>0</v>
      </c>
      <c r="G169" s="3">
        <f t="shared" si="0"/>
        <v>16423.607760000003</v>
      </c>
      <c r="H169" s="3">
        <f t="shared" si="1"/>
        <v>0.31000000000130967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12517.85</v>
      </c>
      <c r="D170" s="2">
        <f>'PR-RAS'!E174</f>
        <v>4095.94</v>
      </c>
      <c r="E170" s="2">
        <v>0</v>
      </c>
      <c r="F170" s="2">
        <v>0</v>
      </c>
      <c r="G170" s="3">
        <f t="shared" si="0"/>
        <v>3499.9443700000002</v>
      </c>
      <c r="H170" s="3">
        <f t="shared" si="1"/>
        <v>0.20999999999958163</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8197.66</v>
      </c>
      <c r="D171" s="2">
        <f>'PR-RAS'!E175</f>
        <v>5967.83</v>
      </c>
      <c r="E171" s="2">
        <v>0</v>
      </c>
      <c r="F171" s="2">
        <v>0</v>
      </c>
      <c r="G171" s="3">
        <f t="shared" si="0"/>
        <v>3422.6644000000001</v>
      </c>
      <c r="H171" s="3">
        <f t="shared" si="1"/>
        <v>0.51000000000021828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380128.74000000005</v>
      </c>
      <c r="D174" s="2">
        <f>'PR-RAS'!E178</f>
        <v>419100.38</v>
      </c>
      <c r="E174" s="2">
        <v>0</v>
      </c>
      <c r="F174" s="2">
        <v>0</v>
      </c>
      <c r="G174" s="3">
        <f t="shared" si="0"/>
        <v>210771.00349999999</v>
      </c>
      <c r="H174" s="3">
        <f t="shared" si="1"/>
        <v>0.63999999995576218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7114.75</v>
      </c>
      <c r="D175" s="2">
        <f>'PR-RAS'!E179</f>
        <v>13793.64</v>
      </c>
      <c r="E175" s="2">
        <v>0</v>
      </c>
      <c r="F175" s="2">
        <v>0</v>
      </c>
      <c r="G175" s="3">
        <f t="shared" si="0"/>
        <v>6038.1532199999992</v>
      </c>
      <c r="H175" s="3">
        <f t="shared" si="1"/>
        <v>0.61000000000058208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228779.73</v>
      </c>
      <c r="D176" s="2">
        <f>'PR-RAS'!E180</f>
        <v>238304.22</v>
      </c>
      <c r="E176" s="2">
        <v>0</v>
      </c>
      <c r="F176" s="2">
        <v>0</v>
      </c>
      <c r="G176" s="3">
        <f t="shared" si="0"/>
        <v>123442.92975</v>
      </c>
      <c r="H176" s="3">
        <f t="shared" si="1"/>
        <v>0.48999999999068677</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9140.94</v>
      </c>
      <c r="D177" s="2">
        <f>'PR-RAS'!E181</f>
        <v>10482.56</v>
      </c>
      <c r="E177" s="2">
        <v>0</v>
      </c>
      <c r="F177" s="2">
        <v>0</v>
      </c>
      <c r="G177" s="3">
        <f t="shared" si="0"/>
        <v>5298.6665599999997</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34472.74</v>
      </c>
      <c r="D178" s="2">
        <f>'PR-RAS'!E182</f>
        <v>33281.24</v>
      </c>
      <c r="E178" s="2">
        <v>0</v>
      </c>
      <c r="F178" s="2">
        <v>0</v>
      </c>
      <c r="G178" s="3">
        <f t="shared" si="0"/>
        <v>17883.233939999998</v>
      </c>
      <c r="H178" s="3">
        <f t="shared" si="1"/>
        <v>0.5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2700</v>
      </c>
      <c r="D179" s="2">
        <f>'PR-RAS'!E183</f>
        <v>3300</v>
      </c>
      <c r="E179" s="2">
        <v>0</v>
      </c>
      <c r="F179" s="2">
        <v>0</v>
      </c>
      <c r="G179" s="3">
        <f t="shared" si="0"/>
        <v>1655.3999999999999</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4256.97</v>
      </c>
      <c r="D180" s="2">
        <f>'PR-RAS'!E184</f>
        <v>10488.02</v>
      </c>
      <c r="E180" s="2">
        <v>0</v>
      </c>
      <c r="F180" s="2">
        <v>0</v>
      </c>
      <c r="G180" s="3">
        <f t="shared" si="0"/>
        <v>4516.7087900000006</v>
      </c>
      <c r="H180" s="3">
        <f t="shared" si="1"/>
        <v>5.0000000000181899E-2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53954.66</v>
      </c>
      <c r="D181" s="2">
        <f>'PR-RAS'!E185</f>
        <v>52277.3</v>
      </c>
      <c r="E181" s="2">
        <v>0</v>
      </c>
      <c r="F181" s="2">
        <v>0</v>
      </c>
      <c r="G181" s="3">
        <f t="shared" si="0"/>
        <v>28531.666799999999</v>
      </c>
      <c r="H181" s="3">
        <f t="shared" si="1"/>
        <v>0.63999999999941792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7663.51</v>
      </c>
      <c r="D182" s="2">
        <f>'PR-RAS'!E186</f>
        <v>13547.65</v>
      </c>
      <c r="E182" s="2">
        <v>0</v>
      </c>
      <c r="F182" s="2">
        <v>0</v>
      </c>
      <c r="G182" s="3">
        <f t="shared" si="0"/>
        <v>6291.3446099999992</v>
      </c>
      <c r="H182" s="3">
        <f t="shared" si="1"/>
        <v>0.84000000000014552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32045.439999999999</v>
      </c>
      <c r="D183" s="2">
        <f>'PR-RAS'!E187</f>
        <v>43625.75</v>
      </c>
      <c r="E183" s="2">
        <v>0</v>
      </c>
      <c r="F183" s="2">
        <v>0</v>
      </c>
      <c r="G183" s="3">
        <f t="shared" si="0"/>
        <v>21712.043079999999</v>
      </c>
      <c r="H183" s="3">
        <f t="shared" si="1"/>
        <v>0.68999999999869033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3711.28</v>
      </c>
      <c r="D184" s="2">
        <f>'PR-RAS'!E188</f>
        <v>0</v>
      </c>
      <c r="E184" s="2">
        <v>0</v>
      </c>
      <c r="F184" s="2">
        <v>0</v>
      </c>
      <c r="G184" s="3">
        <f t="shared" si="0"/>
        <v>679.16424000000006</v>
      </c>
      <c r="H184" s="3">
        <f t="shared" si="1"/>
        <v>0.28000000000020009</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30360.59</v>
      </c>
      <c r="D190" s="2">
        <f>'PR-RAS'!E194</f>
        <v>30937.859999999997</v>
      </c>
      <c r="E190" s="2">
        <v>0</v>
      </c>
      <c r="F190" s="2">
        <v>0</v>
      </c>
      <c r="G190" s="3">
        <f t="shared" si="0"/>
        <v>17432.66259</v>
      </c>
      <c r="H190" s="3">
        <f t="shared" si="1"/>
        <v>0.55000000000291038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3429.29</v>
      </c>
      <c r="D191" s="2">
        <f>'PR-RAS'!E195</f>
        <v>5688.27</v>
      </c>
      <c r="E191" s="2">
        <v>0</v>
      </c>
      <c r="F191" s="2">
        <v>0</v>
      </c>
      <c r="G191" s="3">
        <f t="shared" si="0"/>
        <v>2813.1077000000005</v>
      </c>
      <c r="H191" s="3">
        <f t="shared" si="1"/>
        <v>0.56000000000040018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5153.4399999999996</v>
      </c>
      <c r="D192" s="2">
        <f>'PR-RAS'!E196</f>
        <v>7402.96</v>
      </c>
      <c r="E192" s="2">
        <v>0</v>
      </c>
      <c r="F192" s="2">
        <v>0</v>
      </c>
      <c r="G192" s="3">
        <f t="shared" si="0"/>
        <v>3812.23776</v>
      </c>
      <c r="H192" s="3">
        <f t="shared" si="1"/>
        <v>0.47999999999956344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9746.7900000000009</v>
      </c>
      <c r="D193" s="2">
        <f>'PR-RAS'!E197</f>
        <v>15805.47</v>
      </c>
      <c r="E193" s="2">
        <v>0</v>
      </c>
      <c r="F193" s="2">
        <v>0</v>
      </c>
      <c r="G193" s="3">
        <f t="shared" si="0"/>
        <v>7940.6841599999998</v>
      </c>
      <c r="H193" s="3">
        <f t="shared" si="1"/>
        <v>0.67999999999847205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10743.11</v>
      </c>
      <c r="D195" s="2">
        <f>'PR-RAS'!E199</f>
        <v>706.27</v>
      </c>
      <c r="E195" s="2">
        <v>0</v>
      </c>
      <c r="F195" s="2">
        <v>0</v>
      </c>
      <c r="G195" s="3">
        <f t="shared" si="0"/>
        <v>2358.1961000000006</v>
      </c>
      <c r="H195" s="3">
        <f t="shared" si="1"/>
        <v>0.38000000000056389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1287.96</v>
      </c>
      <c r="D197" s="2">
        <f>'PR-RAS'!E201</f>
        <v>1334.89</v>
      </c>
      <c r="E197" s="2">
        <v>0</v>
      </c>
      <c r="F197" s="2">
        <v>0</v>
      </c>
      <c r="G197" s="3">
        <f t="shared" si="0"/>
        <v>775.71704000000011</v>
      </c>
      <c r="H197" s="3">
        <f t="shared" si="1"/>
        <v>0.14999999999986358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2803.66</v>
      </c>
      <c r="D198" s="2">
        <f>'PR-RAS'!E202</f>
        <v>4519.26</v>
      </c>
      <c r="E198" s="2">
        <v>0</v>
      </c>
      <c r="F198" s="2">
        <v>0</v>
      </c>
      <c r="G198" s="3">
        <f t="shared" si="0"/>
        <v>2332.9094600000003</v>
      </c>
      <c r="H198" s="3">
        <f t="shared" si="1"/>
        <v>0.6000000000003638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291.91000000000003</v>
      </c>
      <c r="E204" s="2">
        <v>0</v>
      </c>
      <c r="F204" s="2">
        <v>0</v>
      </c>
      <c r="G204" s="3">
        <f t="shared" si="0"/>
        <v>118.51546000000002</v>
      </c>
      <c r="H204" s="3">
        <f t="shared" si="1"/>
        <v>8.9999999999974989E-2</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291.91000000000003</v>
      </c>
      <c r="E207" s="2">
        <v>0</v>
      </c>
      <c r="F207" s="2">
        <v>0</v>
      </c>
      <c r="G207" s="3">
        <f t="shared" si="0"/>
        <v>120.26692</v>
      </c>
      <c r="H207" s="3">
        <f t="shared" si="1"/>
        <v>8.9999999999974989E-2</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2803.66</v>
      </c>
      <c r="D212" s="2">
        <f>'PR-RAS'!E216</f>
        <v>4227.3500000000004</v>
      </c>
      <c r="E212" s="2">
        <v>0</v>
      </c>
      <c r="F212" s="2">
        <v>0</v>
      </c>
      <c r="G212" s="3">
        <f t="shared" si="0"/>
        <v>2375.5139600000002</v>
      </c>
      <c r="H212" s="3">
        <f t="shared" si="1"/>
        <v>0.69000000000050932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1960.57</v>
      </c>
      <c r="D213" s="2">
        <f>'PR-RAS'!E217</f>
        <v>3404.11</v>
      </c>
      <c r="E213" s="2">
        <v>0</v>
      </c>
      <c r="F213" s="2">
        <v>0</v>
      </c>
      <c r="G213" s="3">
        <f t="shared" si="0"/>
        <v>1858.9834800000001</v>
      </c>
      <c r="H213" s="3">
        <f t="shared" si="1"/>
        <v>0.54000000000019099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802.8</v>
      </c>
      <c r="D215" s="2">
        <f>'PR-RAS'!E219</f>
        <v>823.24</v>
      </c>
      <c r="E215" s="2">
        <v>0</v>
      </c>
      <c r="F215" s="2">
        <v>0</v>
      </c>
      <c r="G215" s="3">
        <f t="shared" si="0"/>
        <v>524.14591999999993</v>
      </c>
      <c r="H215" s="3">
        <f t="shared" si="1"/>
        <v>0.44000000000005457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40.29</v>
      </c>
      <c r="D216" s="2">
        <f>'PR-RAS'!E220</f>
        <v>0</v>
      </c>
      <c r="E216" s="2">
        <v>0</v>
      </c>
      <c r="F216" s="2">
        <v>0</v>
      </c>
      <c r="G216" s="3">
        <f t="shared" si="0"/>
        <v>8.66235</v>
      </c>
      <c r="H216" s="3">
        <f t="shared" si="1"/>
        <v>0.28999999999999915</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12154.21</v>
      </c>
      <c r="D217" s="2">
        <f>'PR-RAS'!E221</f>
        <v>33754.29</v>
      </c>
      <c r="E217" s="2">
        <v>0</v>
      </c>
      <c r="F217" s="2">
        <v>0</v>
      </c>
      <c r="G217" s="3">
        <f t="shared" si="0"/>
        <v>17207.162640000002</v>
      </c>
      <c r="H217" s="3">
        <f t="shared" si="1"/>
        <v>0.5</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12154.21</v>
      </c>
      <c r="D218" s="2">
        <f>'PR-RAS'!E222</f>
        <v>33754.29</v>
      </c>
      <c r="E218" s="2">
        <v>0</v>
      </c>
      <c r="F218" s="2">
        <v>0</v>
      </c>
      <c r="G218" s="3">
        <f t="shared" si="0"/>
        <v>17286.825430000001</v>
      </c>
      <c r="H218" s="3">
        <f t="shared" si="1"/>
        <v>0.5</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12154.21</v>
      </c>
      <c r="D220" s="2">
        <f>'PR-RAS'!E224</f>
        <v>33754.29</v>
      </c>
      <c r="E220" s="2">
        <v>0</v>
      </c>
      <c r="F220" s="2">
        <v>0</v>
      </c>
      <c r="G220" s="3">
        <f t="shared" si="0"/>
        <v>17446.151010000001</v>
      </c>
      <c r="H220" s="3">
        <f t="shared" si="1"/>
        <v>0.5</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42049.66</v>
      </c>
      <c r="D226" s="2">
        <f>'PR-RAS'!E230</f>
        <v>18295.36</v>
      </c>
      <c r="E226" s="2">
        <v>0</v>
      </c>
      <c r="F226" s="2">
        <v>0</v>
      </c>
      <c r="G226" s="3">
        <f t="shared" si="0"/>
        <v>17694.085500000001</v>
      </c>
      <c r="H226" s="3">
        <f t="shared" si="1"/>
        <v>0.69999999999708962</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17943.72</v>
      </c>
      <c r="D233" s="2">
        <f>'PR-RAS'!E237</f>
        <v>0</v>
      </c>
      <c r="E233" s="2">
        <v>0</v>
      </c>
      <c r="F233" s="2">
        <v>0</v>
      </c>
      <c r="G233" s="3">
        <f t="shared" si="0"/>
        <v>4162.9430400000001</v>
      </c>
      <c r="H233" s="3">
        <f t="shared" si="1"/>
        <v>0.27999999999883585</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17943.72</v>
      </c>
      <c r="D234" s="2">
        <f>'PR-RAS'!E238</f>
        <v>0</v>
      </c>
      <c r="E234" s="2">
        <v>0</v>
      </c>
      <c r="F234" s="2">
        <v>0</v>
      </c>
      <c r="G234" s="3">
        <f t="shared" si="0"/>
        <v>4180.8867600000003</v>
      </c>
      <c r="H234" s="3">
        <f t="shared" si="1"/>
        <v>0.27999999999883585</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24105.94</v>
      </c>
      <c r="D242" s="2">
        <f>'PR-RAS'!E246</f>
        <v>18295.36</v>
      </c>
      <c r="E242" s="2">
        <v>0</v>
      </c>
      <c r="F242" s="2">
        <v>0</v>
      </c>
      <c r="G242" s="3">
        <f t="shared" si="0"/>
        <v>14627.895060000001</v>
      </c>
      <c r="H242" s="3">
        <f t="shared" si="1"/>
        <v>0.42000000000189175</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24105.94</v>
      </c>
      <c r="D243" s="2">
        <f>'PR-RAS'!E247</f>
        <v>15295.36</v>
      </c>
      <c r="E243" s="2">
        <v>0</v>
      </c>
      <c r="F243" s="2">
        <v>0</v>
      </c>
      <c r="G243" s="3">
        <f t="shared" si="0"/>
        <v>13236.59172</v>
      </c>
      <c r="H243" s="3">
        <f t="shared" si="1"/>
        <v>0.42000000000189175</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3000</v>
      </c>
      <c r="E244" s="2">
        <v>0</v>
      </c>
      <c r="F244" s="2">
        <v>0</v>
      </c>
      <c r="G244" s="3">
        <f t="shared" si="0"/>
        <v>1458</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61040.100000000006</v>
      </c>
      <c r="D258" s="2">
        <f>'PR-RAS'!E262</f>
        <v>88382.53</v>
      </c>
      <c r="E258" s="2">
        <v>0</v>
      </c>
      <c r="F258" s="2">
        <v>0</v>
      </c>
      <c r="G258" s="3">
        <f t="shared" si="0"/>
        <v>61115.926120000004</v>
      </c>
      <c r="H258" s="3">
        <f t="shared" si="1"/>
        <v>0.57000000000698492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61040.100000000006</v>
      </c>
      <c r="D265" s="2">
        <f>'PR-RAS'!E269</f>
        <v>88382.53</v>
      </c>
      <c r="E265" s="2">
        <v>0</v>
      </c>
      <c r="F265" s="2">
        <v>0</v>
      </c>
      <c r="G265" s="3">
        <f t="shared" si="0"/>
        <v>62780.562240000007</v>
      </c>
      <c r="H265" s="3">
        <f t="shared" si="1"/>
        <v>0.57000000000698492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26432.49</v>
      </c>
      <c r="D266" s="2">
        <f>'PR-RAS'!E270</f>
        <v>46590.46</v>
      </c>
      <c r="E266" s="2">
        <v>0</v>
      </c>
      <c r="F266" s="2">
        <v>0</v>
      </c>
      <c r="G266" s="3">
        <f t="shared" si="0"/>
        <v>31697.553650000002</v>
      </c>
      <c r="H266" s="3">
        <f t="shared" si="1"/>
        <v>0.9500000000007276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34607.61</v>
      </c>
      <c r="D267" s="2">
        <f>'PR-RAS'!E271</f>
        <v>41792.07</v>
      </c>
      <c r="E267" s="2">
        <v>0</v>
      </c>
      <c r="F267" s="2">
        <v>0</v>
      </c>
      <c r="G267" s="3">
        <f t="shared" si="0"/>
        <v>31439.005500000003</v>
      </c>
      <c r="H267" s="3">
        <f t="shared" si="1"/>
        <v>0.45999999999912689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151990.24000000002</v>
      </c>
      <c r="D269" s="2">
        <f>'PR-RAS'!E273</f>
        <v>167083.75</v>
      </c>
      <c r="E269" s="2">
        <v>0</v>
      </c>
      <c r="F269" s="2">
        <v>0</v>
      </c>
      <c r="G269" s="3">
        <f t="shared" si="0"/>
        <v>130290.27432000001</v>
      </c>
      <c r="H269" s="3">
        <f t="shared" si="1"/>
        <v>0.4900000000197906</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151990.24000000002</v>
      </c>
      <c r="D270" s="2">
        <f>'PR-RAS'!E274</f>
        <v>167083.75</v>
      </c>
      <c r="E270" s="2">
        <v>0</v>
      </c>
      <c r="F270" s="2">
        <v>0</v>
      </c>
      <c r="G270" s="3">
        <f t="shared" si="0"/>
        <v>130776.43206000001</v>
      </c>
      <c r="H270" s="3">
        <f t="shared" si="1"/>
        <v>0.4900000000197906</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151771.26</v>
      </c>
      <c r="D271" s="2">
        <f>'PR-RAS'!E275</f>
        <v>167083.75</v>
      </c>
      <c r="E271" s="2">
        <v>0</v>
      </c>
      <c r="F271" s="2">
        <v>0</v>
      </c>
      <c r="G271" s="3">
        <f t="shared" si="0"/>
        <v>131203.46520000001</v>
      </c>
      <c r="H271" s="3">
        <f t="shared" si="1"/>
        <v>0.51000000000931323</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218.98</v>
      </c>
      <c r="D272" s="2">
        <f>'PR-RAS'!E276</f>
        <v>0</v>
      </c>
      <c r="E272" s="2">
        <v>0</v>
      </c>
      <c r="F272" s="2">
        <v>0</v>
      </c>
      <c r="G272" s="3">
        <f t="shared" si="0"/>
        <v>59.343580000000003</v>
      </c>
      <c r="H272" s="3">
        <f t="shared" si="1"/>
        <v>2.0000000000010232E-2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1376906.57</v>
      </c>
      <c r="D295" s="2">
        <f>'PR-RAS'!E299</f>
        <v>1690819.11</v>
      </c>
      <c r="E295" s="2">
        <v>0</v>
      </c>
      <c r="F295" s="2">
        <v>0</v>
      </c>
      <c r="G295" s="3">
        <f t="shared" si="12"/>
        <v>1399012.1682599999</v>
      </c>
      <c r="H295" s="3">
        <f t="shared" si="13"/>
        <v>0.5400000000372529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434076.64999999991</v>
      </c>
      <c r="D296" s="2">
        <f>'PR-RAS'!E300</f>
        <v>668669.90999999945</v>
      </c>
      <c r="E296" s="2">
        <v>0</v>
      </c>
      <c r="F296" s="2">
        <v>0</v>
      </c>
      <c r="G296" s="3">
        <f t="shared" si="12"/>
        <v>522567.8586499996</v>
      </c>
      <c r="H296" s="3">
        <f t="shared" si="13"/>
        <v>0.44000000064261258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6948538.4699999997</v>
      </c>
      <c r="D298" s="2">
        <f>'PR-RAS'!E302</f>
        <v>5983975.4699999997</v>
      </c>
      <c r="E298" s="2">
        <v>0</v>
      </c>
      <c r="F298" s="2">
        <v>0</v>
      </c>
      <c r="G298" s="3">
        <f t="shared" si="12"/>
        <v>5618197.3547700001</v>
      </c>
      <c r="H298" s="3">
        <f t="shared" si="13"/>
        <v>0.93999999947845936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1621953.02</v>
      </c>
      <c r="D300" s="2">
        <f>'PR-RAS'!E304</f>
        <v>1473500.28</v>
      </c>
      <c r="E300" s="2">
        <v>0</v>
      </c>
      <c r="F300" s="2">
        <v>0</v>
      </c>
      <c r="G300" s="3">
        <f t="shared" si="12"/>
        <v>1366117.1204200001</v>
      </c>
      <c r="H300" s="3">
        <f t="shared" si="13"/>
        <v>0.30000000004656613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33976.199999999997</v>
      </c>
      <c r="D301" s="2">
        <f>'PR-RAS'!E305</f>
        <v>0</v>
      </c>
      <c r="E301" s="2">
        <v>0</v>
      </c>
      <c r="F301" s="2">
        <v>0</v>
      </c>
      <c r="G301" s="3">
        <f t="shared" si="12"/>
        <v>10192.859999999999</v>
      </c>
      <c r="H301" s="3">
        <f t="shared" si="13"/>
        <v>0.19999999999708962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654.23</v>
      </c>
      <c r="D303" s="2">
        <f>'PR-RAS'!E308</f>
        <v>18928.48</v>
      </c>
      <c r="E303" s="2">
        <v>0</v>
      </c>
      <c r="F303" s="2">
        <v>0</v>
      </c>
      <c r="G303" s="3">
        <f t="shared" si="12"/>
        <v>11630.37938</v>
      </c>
      <c r="H303" s="3">
        <f t="shared" si="13"/>
        <v>0.70999999999958163</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17499.47</v>
      </c>
      <c r="E304" s="2">
        <v>0</v>
      </c>
      <c r="F304" s="2">
        <v>0</v>
      </c>
      <c r="G304" s="3">
        <f t="shared" si="12"/>
        <v>10604.678820000001</v>
      </c>
      <c r="H304" s="3">
        <f t="shared" si="13"/>
        <v>0.47000000000116415</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17499.47</v>
      </c>
      <c r="E305" s="2">
        <v>0</v>
      </c>
      <c r="F305" s="2">
        <v>0</v>
      </c>
      <c r="G305" s="3">
        <f t="shared" si="12"/>
        <v>10639.67776</v>
      </c>
      <c r="H305" s="3">
        <f t="shared" si="13"/>
        <v>0.47000000000116415</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17499.47</v>
      </c>
      <c r="E306" s="2">
        <v>0</v>
      </c>
      <c r="F306" s="2">
        <v>0</v>
      </c>
      <c r="G306" s="3">
        <f t="shared" si="12"/>
        <v>10674.6767</v>
      </c>
      <c r="H306" s="3">
        <f t="shared" si="13"/>
        <v>0.47000000000116415</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654.23</v>
      </c>
      <c r="D316" s="2">
        <f>'PR-RAS'!E321</f>
        <v>1429.01</v>
      </c>
      <c r="E316" s="2">
        <v>0</v>
      </c>
      <c r="F316" s="2">
        <v>0</v>
      </c>
      <c r="G316" s="3">
        <f t="shared" si="12"/>
        <v>1106.3587500000001</v>
      </c>
      <c r="H316" s="3">
        <f t="shared" si="13"/>
        <v>0.24000000000000909</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654.23</v>
      </c>
      <c r="D317" s="2">
        <f>'PR-RAS'!E322</f>
        <v>1429.01</v>
      </c>
      <c r="E317" s="2">
        <v>0</v>
      </c>
      <c r="F317" s="2">
        <v>0</v>
      </c>
      <c r="G317" s="3">
        <f t="shared" si="12"/>
        <v>1109.8710000000001</v>
      </c>
      <c r="H317" s="3">
        <f t="shared" si="13"/>
        <v>0.24000000000000909</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654.23</v>
      </c>
      <c r="D318" s="2">
        <f>'PR-RAS'!E323</f>
        <v>1429.01</v>
      </c>
      <c r="E318" s="2">
        <v>0</v>
      </c>
      <c r="F318" s="2">
        <v>0</v>
      </c>
      <c r="G318" s="3">
        <f t="shared" si="12"/>
        <v>1113.3832500000001</v>
      </c>
      <c r="H318" s="3">
        <f t="shared" si="13"/>
        <v>0.24000000000000909</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195167.28</v>
      </c>
      <c r="D355" s="2">
        <f>'PR-RAS'!E360</f>
        <v>193222.07</v>
      </c>
      <c r="E355" s="2">
        <v>0</v>
      </c>
      <c r="F355" s="2">
        <v>0</v>
      </c>
      <c r="G355" s="3">
        <f t="shared" si="12"/>
        <v>205890.44268000001</v>
      </c>
      <c r="H355" s="3">
        <f t="shared" si="13"/>
        <v>0.35000000000582077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40000</v>
      </c>
      <c r="E356" s="2">
        <v>0</v>
      </c>
      <c r="F356" s="2">
        <v>0</v>
      </c>
      <c r="G356" s="3">
        <f t="shared" si="12"/>
        <v>28400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40000</v>
      </c>
      <c r="E357" s="2">
        <v>0</v>
      </c>
      <c r="F357" s="2">
        <v>0</v>
      </c>
      <c r="G357" s="3">
        <f t="shared" si="12"/>
        <v>28480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40000</v>
      </c>
      <c r="E358" s="2">
        <v>0</v>
      </c>
      <c r="F358" s="2">
        <v>0</v>
      </c>
      <c r="G358" s="3">
        <f t="shared" si="12"/>
        <v>28560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94965.65</v>
      </c>
      <c r="D368" s="2">
        <f>'PR-RAS'!E373</f>
        <v>100195.81999999999</v>
      </c>
      <c r="E368" s="2">
        <v>0</v>
      </c>
      <c r="F368" s="2">
        <v>0</v>
      </c>
      <c r="G368" s="3">
        <f t="shared" si="12"/>
        <v>108396.12542999999</v>
      </c>
      <c r="H368" s="3">
        <f t="shared" si="13"/>
        <v>0.53000000001338776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72170</v>
      </c>
      <c r="D369" s="2">
        <f>'PR-RAS'!E374</f>
        <v>48922.75</v>
      </c>
      <c r="E369" s="2">
        <v>0</v>
      </c>
      <c r="F369" s="2">
        <v>0</v>
      </c>
      <c r="G369" s="3">
        <f t="shared" si="12"/>
        <v>62565.703999999998</v>
      </c>
      <c r="H369" s="3">
        <f t="shared" si="13"/>
        <v>0.25</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7750</v>
      </c>
      <c r="E371" s="2">
        <v>0</v>
      </c>
      <c r="F371" s="2">
        <v>0</v>
      </c>
      <c r="G371" s="3">
        <f t="shared" si="12"/>
        <v>5735</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72170</v>
      </c>
      <c r="D372" s="2">
        <f>'PR-RAS'!E377</f>
        <v>17419</v>
      </c>
      <c r="E372" s="2">
        <v>0</v>
      </c>
      <c r="F372" s="2">
        <v>0</v>
      </c>
      <c r="G372" s="3">
        <f t="shared" si="12"/>
        <v>39699.968000000001</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23753.75</v>
      </c>
      <c r="E373" s="2">
        <v>0</v>
      </c>
      <c r="F373" s="2">
        <v>0</v>
      </c>
      <c r="G373" s="3">
        <f t="shared" si="12"/>
        <v>17672.79</v>
      </c>
      <c r="H373" s="3">
        <f t="shared" si="13"/>
        <v>0.25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21194.34</v>
      </c>
      <c r="D374" s="2">
        <f>'PR-RAS'!E379</f>
        <v>46547.92</v>
      </c>
      <c r="E374" s="2">
        <v>0</v>
      </c>
      <c r="F374" s="2">
        <v>0</v>
      </c>
      <c r="G374" s="3">
        <f t="shared" si="12"/>
        <v>42630.237139999997</v>
      </c>
      <c r="H374" s="3">
        <f t="shared" si="13"/>
        <v>0.42000000000189175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2360</v>
      </c>
      <c r="D375" s="2">
        <f>'PR-RAS'!E380</f>
        <v>0</v>
      </c>
      <c r="E375" s="2">
        <v>0</v>
      </c>
      <c r="F375" s="2">
        <v>0</v>
      </c>
      <c r="G375" s="3">
        <f t="shared" si="12"/>
        <v>882.64</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2478</v>
      </c>
      <c r="E376" s="2">
        <v>0</v>
      </c>
      <c r="F376" s="2">
        <v>0</v>
      </c>
      <c r="G376" s="3">
        <f t="shared" si="12"/>
        <v>1858.5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18834.34</v>
      </c>
      <c r="D381" s="2">
        <f>'PR-RAS'!E386</f>
        <v>44069.919999999998</v>
      </c>
      <c r="E381" s="2">
        <v>0</v>
      </c>
      <c r="F381" s="2">
        <v>0</v>
      </c>
      <c r="G381" s="3">
        <f t="shared" si="12"/>
        <v>40650.188399999999</v>
      </c>
      <c r="H381" s="3">
        <f t="shared" si="13"/>
        <v>0.42000000000189175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769.66</v>
      </c>
      <c r="D383" s="2">
        <f>'PR-RAS'!E388</f>
        <v>0</v>
      </c>
      <c r="E383" s="2">
        <v>0</v>
      </c>
      <c r="F383" s="2">
        <v>0</v>
      </c>
      <c r="G383" s="3">
        <f t="shared" si="12"/>
        <v>294.01011999999997</v>
      </c>
      <c r="H383" s="3">
        <f t="shared" si="13"/>
        <v>0.34000000000003183</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769.66</v>
      </c>
      <c r="D384" s="2">
        <f>'PR-RAS'!E389</f>
        <v>0</v>
      </c>
      <c r="E384" s="2">
        <v>0</v>
      </c>
      <c r="F384" s="2">
        <v>0</v>
      </c>
      <c r="G384" s="3">
        <f t="shared" si="12"/>
        <v>294.77978000000002</v>
      </c>
      <c r="H384" s="3">
        <f t="shared" si="13"/>
        <v>0.34000000000003183</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521.65</v>
      </c>
      <c r="D388" s="2">
        <f>'PR-RAS'!E393</f>
        <v>3225.15</v>
      </c>
      <c r="E388" s="2">
        <v>0</v>
      </c>
      <c r="F388" s="2">
        <v>0</v>
      </c>
      <c r="G388" s="3">
        <f t="shared" si="12"/>
        <v>2698.1446500000002</v>
      </c>
      <c r="H388" s="3">
        <f t="shared" si="13"/>
        <v>0.50000000000011369</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521.65</v>
      </c>
      <c r="D389" s="2">
        <f>'PR-RAS'!E394</f>
        <v>3225.15</v>
      </c>
      <c r="E389" s="2">
        <v>0</v>
      </c>
      <c r="F389" s="2">
        <v>0</v>
      </c>
      <c r="G389" s="3">
        <f t="shared" si="12"/>
        <v>2705.1165999999998</v>
      </c>
      <c r="H389" s="3">
        <f t="shared" si="13"/>
        <v>0.50000000000011369</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310</v>
      </c>
      <c r="D396" s="2">
        <f>'PR-RAS'!E401</f>
        <v>1500</v>
      </c>
      <c r="E396" s="2">
        <v>0</v>
      </c>
      <c r="F396" s="2">
        <v>0</v>
      </c>
      <c r="G396" s="3">
        <f t="shared" si="12"/>
        <v>1307.45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310</v>
      </c>
      <c r="D398" s="2">
        <f>'PR-RAS'!E403</f>
        <v>0</v>
      </c>
      <c r="E398" s="2">
        <v>0</v>
      </c>
      <c r="F398" s="2">
        <v>0</v>
      </c>
      <c r="G398" s="3">
        <f t="shared" si="12"/>
        <v>123.07000000000001</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1500</v>
      </c>
      <c r="E399" s="2">
        <v>0</v>
      </c>
      <c r="F399" s="2">
        <v>0</v>
      </c>
      <c r="G399" s="3">
        <f t="shared" si="12"/>
        <v>1194</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100201.63</v>
      </c>
      <c r="D407" s="2">
        <f>'PR-RAS'!E412</f>
        <v>53026.25</v>
      </c>
      <c r="E407" s="2">
        <v>0</v>
      </c>
      <c r="F407" s="2">
        <v>0</v>
      </c>
      <c r="G407" s="3">
        <f t="shared" si="12"/>
        <v>83739.176780000009</v>
      </c>
      <c r="H407" s="3">
        <f t="shared" si="13"/>
        <v>0.61999999999534339</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100201.63</v>
      </c>
      <c r="D408" s="2">
        <f>'PR-RAS'!E413</f>
        <v>53026.25</v>
      </c>
      <c r="E408" s="2">
        <v>0</v>
      </c>
      <c r="F408" s="2">
        <v>0</v>
      </c>
      <c r="G408" s="3">
        <f t="shared" si="12"/>
        <v>83945.430909999995</v>
      </c>
      <c r="H408" s="3">
        <f t="shared" si="13"/>
        <v>0.61999999999534339</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194513.05</v>
      </c>
      <c r="D413" s="2">
        <f>'PR-RAS'!E418</f>
        <v>174293.59</v>
      </c>
      <c r="E413" s="2">
        <v>0</v>
      </c>
      <c r="F413" s="2">
        <v>0</v>
      </c>
      <c r="G413" s="3">
        <f t="shared" si="12"/>
        <v>223757.29475999999</v>
      </c>
      <c r="H413" s="3">
        <f t="shared" si="13"/>
        <v>0.45999999999185093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8034049.4000000004</v>
      </c>
      <c r="D415" s="2">
        <f>'PR-RAS'!E420</f>
        <v>7345090.4800000004</v>
      </c>
      <c r="E415" s="2">
        <v>0</v>
      </c>
      <c r="F415" s="2">
        <v>0</v>
      </c>
      <c r="G415" s="3">
        <f t="shared" si="12"/>
        <v>9407831.3690399993</v>
      </c>
      <c r="H415" s="3">
        <f t="shared" si="13"/>
        <v>0.88000000081956387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9390.7900000000009</v>
      </c>
      <c r="D416" s="2">
        <f>'PR-RAS'!E421</f>
        <v>13214.54</v>
      </c>
      <c r="E416" s="2">
        <v>0</v>
      </c>
      <c r="F416" s="2">
        <v>0</v>
      </c>
      <c r="G416" s="3">
        <f t="shared" si="12"/>
        <v>14865.24605</v>
      </c>
      <c r="H416" s="3">
        <f t="shared" si="13"/>
        <v>0.66999999999825377</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1811637.45</v>
      </c>
      <c r="D417" s="2">
        <f>'PR-RAS'!E422</f>
        <v>2378417.4999999995</v>
      </c>
      <c r="E417" s="2">
        <v>0</v>
      </c>
      <c r="F417" s="2">
        <v>0</v>
      </c>
      <c r="G417" s="3">
        <f t="shared" si="12"/>
        <v>2732484.5391999995</v>
      </c>
      <c r="H417" s="3">
        <f t="shared" si="13"/>
        <v>0.95000000041909516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1572073.85</v>
      </c>
      <c r="D418" s="2">
        <f>'PR-RAS'!E423</f>
        <v>1884041.1800000002</v>
      </c>
      <c r="E418" s="2">
        <v>0</v>
      </c>
      <c r="F418" s="2">
        <v>0</v>
      </c>
      <c r="G418" s="3">
        <f t="shared" si="12"/>
        <v>2226845.1395700001</v>
      </c>
      <c r="H418" s="3">
        <f t="shared" si="13"/>
        <v>0.33000000007450581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239563.59999999986</v>
      </c>
      <c r="D419" s="2">
        <f>'PR-RAS'!E424</f>
        <v>494376.31999999937</v>
      </c>
      <c r="E419" s="2">
        <v>0</v>
      </c>
      <c r="F419" s="2">
        <v>0</v>
      </c>
      <c r="G419" s="3">
        <f t="shared" si="12"/>
        <v>513436.18831999938</v>
      </c>
      <c r="H419" s="3">
        <f t="shared" si="13"/>
        <v>0.71999999950639904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1085510.9300000006</v>
      </c>
      <c r="D422" s="2">
        <f>'PR-RAS'!E427</f>
        <v>1361115.0100000007</v>
      </c>
      <c r="E422" s="2">
        <v>0</v>
      </c>
      <c r="F422" s="2">
        <v>0</v>
      </c>
      <c r="G422" s="3">
        <f t="shared" si="12"/>
        <v>1603058.9399500007</v>
      </c>
      <c r="H422" s="3">
        <f t="shared" si="13"/>
        <v>8.0000000074505806E-2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1631343.81</v>
      </c>
      <c r="D423" s="2">
        <f>'PR-RAS'!E428</f>
        <v>1486714.82</v>
      </c>
      <c r="E423" s="2">
        <v>0</v>
      </c>
      <c r="F423" s="2">
        <v>0</v>
      </c>
      <c r="G423" s="3">
        <f t="shared" si="12"/>
        <v>1943214.3959000001</v>
      </c>
      <c r="H423" s="3">
        <f t="shared" si="13"/>
        <v>0.36999999987892807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107151.07</v>
      </c>
      <c r="D529" s="2">
        <f>'PR-RAS'!E535</f>
        <v>241070.05</v>
      </c>
      <c r="E529" s="2">
        <v>0</v>
      </c>
      <c r="F529" s="2">
        <v>0</v>
      </c>
      <c r="G529" s="3">
        <f t="shared" ref="G529:G836" si="14">(B529/1000)*(C529*1+D529*2)</f>
        <v>311145.73775999999</v>
      </c>
      <c r="H529" s="3">
        <f t="shared" ref="H529:H836" si="15">ABS(C529-ROUND(C529,0))+ABS(D529-ROUND(D529,0))</f>
        <v>0.11999999999534339</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107151.07</v>
      </c>
      <c r="D591" s="2">
        <f>'PR-RAS'!E597</f>
        <v>241070.05</v>
      </c>
      <c r="E591" s="2">
        <v>0</v>
      </c>
      <c r="F591" s="2">
        <v>0</v>
      </c>
      <c r="G591" s="3">
        <f t="shared" si="14"/>
        <v>347681.79029999994</v>
      </c>
      <c r="H591" s="3">
        <f t="shared" si="15"/>
        <v>0.11999999999534339</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77151.070000000007</v>
      </c>
      <c r="D603" s="2">
        <f>'PR-RAS'!E609</f>
        <v>241070.05</v>
      </c>
      <c r="E603" s="2">
        <v>0</v>
      </c>
      <c r="F603" s="2">
        <v>0</v>
      </c>
      <c r="G603" s="3">
        <f t="shared" si="14"/>
        <v>336693.28433999995</v>
      </c>
      <c r="H603" s="3">
        <f t="shared" si="15"/>
        <v>0.11999999999534339</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77151.070000000007</v>
      </c>
      <c r="D604" s="2">
        <f>'PR-RAS'!E610</f>
        <v>241070.05</v>
      </c>
      <c r="E604" s="2">
        <v>0</v>
      </c>
      <c r="F604" s="2">
        <v>0</v>
      </c>
      <c r="G604" s="3">
        <f t="shared" si="14"/>
        <v>337252.57550999994</v>
      </c>
      <c r="H604" s="3">
        <f t="shared" si="15"/>
        <v>0.11999999999534339</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30000</v>
      </c>
      <c r="D610" s="2">
        <f>'PR-RAS'!E616</f>
        <v>0</v>
      </c>
      <c r="E610" s="2">
        <v>0</v>
      </c>
      <c r="F610" s="2">
        <v>0</v>
      </c>
      <c r="G610" s="3">
        <f t="shared" si="14"/>
        <v>18270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30000</v>
      </c>
      <c r="D611" s="2">
        <f>'PR-RAS'!E617</f>
        <v>0</v>
      </c>
      <c r="E611" s="2">
        <v>0</v>
      </c>
      <c r="F611" s="2">
        <v>0</v>
      </c>
      <c r="G611" s="3">
        <f t="shared" si="14"/>
        <v>18300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107151.07</v>
      </c>
      <c r="D634" s="2">
        <f>'PR-RAS'!E640</f>
        <v>241070.05</v>
      </c>
      <c r="E634" s="2">
        <v>0</v>
      </c>
      <c r="F634" s="2">
        <v>0</v>
      </c>
      <c r="G634" s="3">
        <f t="shared" si="14"/>
        <v>373021.31060999999</v>
      </c>
      <c r="H634" s="3">
        <f t="shared" si="15"/>
        <v>0.11999999999534339</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383037.79</v>
      </c>
      <c r="D635" s="2">
        <f>'PR-RAS'!E641</f>
        <v>583856.73</v>
      </c>
      <c r="E635" s="2">
        <v>0</v>
      </c>
      <c r="F635" s="2">
        <v>0</v>
      </c>
      <c r="G635" s="3">
        <f t="shared" si="14"/>
        <v>983176.29249999998</v>
      </c>
      <c r="H635" s="3">
        <f t="shared" si="15"/>
        <v>0.48000000003958121</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1811637.45</v>
      </c>
      <c r="D637" s="2">
        <f>'PR-RAS'!E643</f>
        <v>2378417.4999999995</v>
      </c>
      <c r="E637" s="2">
        <v>0</v>
      </c>
      <c r="F637" s="2">
        <v>0</v>
      </c>
      <c r="G637" s="3">
        <f t="shared" si="14"/>
        <v>4177548.4781999998</v>
      </c>
      <c r="H637" s="3">
        <f t="shared" si="15"/>
        <v>0.95000000041909516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1679224.9200000002</v>
      </c>
      <c r="D638" s="2">
        <f>'PR-RAS'!E644</f>
        <v>2125111.23</v>
      </c>
      <c r="E638" s="2">
        <v>0</v>
      </c>
      <c r="F638" s="2">
        <v>0</v>
      </c>
      <c r="G638" s="3">
        <f t="shared" si="14"/>
        <v>3777057.9810600001</v>
      </c>
      <c r="H638" s="3">
        <f t="shared" si="15"/>
        <v>0.30999999982304871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132412.5299999998</v>
      </c>
      <c r="D639" s="2">
        <f>'PR-RAS'!E645</f>
        <v>253306.26999999955</v>
      </c>
      <c r="E639" s="2">
        <v>0</v>
      </c>
      <c r="F639" s="2">
        <v>0</v>
      </c>
      <c r="G639" s="3">
        <f t="shared" si="14"/>
        <v>407697.99465999933</v>
      </c>
      <c r="H639" s="3">
        <f t="shared" si="15"/>
        <v>0.73999999975785613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702473.1400000006</v>
      </c>
      <c r="D642" s="2">
        <f>'PR-RAS'!E648</f>
        <v>777258.28000000073</v>
      </c>
      <c r="E642" s="2">
        <v>0</v>
      </c>
      <c r="F642" s="2">
        <v>0</v>
      </c>
      <c r="G642" s="3">
        <f t="shared" si="14"/>
        <v>1446730.3977000013</v>
      </c>
      <c r="H642" s="3">
        <f t="shared" si="15"/>
        <v>0.42000000132247806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570060.6100000008</v>
      </c>
      <c r="D644" s="2">
        <f>'PR-RAS'!E650</f>
        <v>523952.01000000117</v>
      </c>
      <c r="E644" s="2">
        <v>0</v>
      </c>
      <c r="F644" s="2">
        <v>0</v>
      </c>
      <c r="G644" s="3">
        <f t="shared" si="14"/>
        <v>1040351.2570900021</v>
      </c>
      <c r="H644" s="3">
        <f t="shared" si="15"/>
        <v>0.40000000037252903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136807.54999999999</v>
      </c>
      <c r="D646" s="2">
        <f>'PR-RAS'!E653</f>
        <v>37803.660000000003</v>
      </c>
      <c r="E646" s="2">
        <v>0</v>
      </c>
      <c r="F646" s="2">
        <v>0</v>
      </c>
      <c r="G646" s="3">
        <f t="shared" si="14"/>
        <v>137007.59114999999</v>
      </c>
      <c r="H646" s="3">
        <f t="shared" si="15"/>
        <v>0.79000000000814907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2157819.11</v>
      </c>
      <c r="D647" s="2">
        <f>'PR-RAS'!E654</f>
        <v>2545951.96</v>
      </c>
      <c r="E647" s="2">
        <v>0</v>
      </c>
      <c r="F647" s="2">
        <v>0</v>
      </c>
      <c r="G647" s="3">
        <f t="shared" si="14"/>
        <v>4683321.0773799997</v>
      </c>
      <c r="H647" s="3">
        <f t="shared" si="15"/>
        <v>0.14999999990686774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2194347.0099999998</v>
      </c>
      <c r="D648" s="2">
        <f>'PR-RAS'!E655</f>
        <v>2576647.91</v>
      </c>
      <c r="E648" s="2">
        <v>0</v>
      </c>
      <c r="F648" s="2">
        <v>0</v>
      </c>
      <c r="G648" s="3">
        <f t="shared" si="14"/>
        <v>4753924.9110099999</v>
      </c>
      <c r="H648" s="3">
        <f t="shared" si="15"/>
        <v>9.999999962747097E-2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100279.64999999991</v>
      </c>
      <c r="D649" s="2">
        <f>'PR-RAS'!E656</f>
        <v>7107.7099999999627</v>
      </c>
      <c r="E649" s="2">
        <v>0</v>
      </c>
      <c r="F649" s="2">
        <v>0</v>
      </c>
      <c r="G649" s="3">
        <f t="shared" si="14"/>
        <v>74192.805359999897</v>
      </c>
      <c r="H649" s="3">
        <f t="shared" si="15"/>
        <v>0.64000000013038516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40</v>
      </c>
      <c r="D650" s="2">
        <f>'PR-RAS'!E657</f>
        <v>40</v>
      </c>
      <c r="E650" s="2">
        <v>0</v>
      </c>
      <c r="F650" s="2">
        <v>0</v>
      </c>
      <c r="G650" s="3">
        <f t="shared" si="14"/>
        <v>77.88</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30</v>
      </c>
      <c r="D651" s="2">
        <f>'PR-RAS'!E658</f>
        <v>32</v>
      </c>
      <c r="E651" s="2">
        <v>0</v>
      </c>
      <c r="F651" s="2">
        <v>0</v>
      </c>
      <c r="G651" s="3">
        <f t="shared" si="14"/>
        <v>61.1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40</v>
      </c>
      <c r="D652" s="2">
        <f>'PR-RAS'!E659</f>
        <v>40</v>
      </c>
      <c r="E652" s="2">
        <v>0</v>
      </c>
      <c r="F652" s="2">
        <v>0</v>
      </c>
      <c r="G652" s="3">
        <f t="shared" si="14"/>
        <v>78.12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27</v>
      </c>
      <c r="D653" s="2">
        <f>'PR-RAS'!E660</f>
        <v>33</v>
      </c>
      <c r="E653" s="2">
        <v>0</v>
      </c>
      <c r="F653" s="2">
        <v>0</v>
      </c>
      <c r="G653" s="3">
        <f t="shared" si="14"/>
        <v>60.636000000000003</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752.8</v>
      </c>
      <c r="E655" s="2">
        <v>0</v>
      </c>
      <c r="F655" s="2">
        <v>0</v>
      </c>
      <c r="G655" s="3">
        <f t="shared" si="14"/>
        <v>984.66239999999993</v>
      </c>
      <c r="H655" s="3">
        <f t="shared" si="15"/>
        <v>0.20000000000004547</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1034.94</v>
      </c>
      <c r="E656" s="2">
        <v>0</v>
      </c>
      <c r="F656" s="2">
        <v>0</v>
      </c>
      <c r="G656" s="3">
        <f t="shared" ref="G656:G657" si="16">(B656/1000)*(C656*1+D656*2)</f>
        <v>1355.7714000000001</v>
      </c>
      <c r="H656" s="3">
        <f t="shared" ref="H656:H657" si="17">ABS(C656-ROUND(C656,0))+ABS(D656-ROUND(D656,0))</f>
        <v>5.999999999994543E-2</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13771.03</v>
      </c>
      <c r="E657" s="2">
        <v>0</v>
      </c>
      <c r="F657" s="2">
        <v>0</v>
      </c>
      <c r="G657" s="3">
        <f t="shared" si="16"/>
        <v>18067.591360000002</v>
      </c>
      <c r="H657" s="3">
        <f t="shared" si="17"/>
        <v>3.0000000000654836E-2</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230615.24</v>
      </c>
      <c r="D662" s="2">
        <f>'PR-RAS'!E669</f>
        <v>148946.04</v>
      </c>
      <c r="E662" s="2">
        <v>0</v>
      </c>
      <c r="F662" s="2">
        <v>0</v>
      </c>
      <c r="G662" s="3">
        <f t="shared" si="14"/>
        <v>349343.33852000005</v>
      </c>
      <c r="H662" s="3">
        <f t="shared" si="15"/>
        <v>0.27999999999883585</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8000</v>
      </c>
      <c r="E663" s="2">
        <v>0</v>
      </c>
      <c r="F663" s="2">
        <v>0</v>
      </c>
      <c r="G663" s="3">
        <f t="shared" si="14"/>
        <v>10592</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7050.25</v>
      </c>
      <c r="D665" s="2">
        <f>'PR-RAS'!E672</f>
        <v>37332.76</v>
      </c>
      <c r="E665" s="2">
        <v>0</v>
      </c>
      <c r="F665" s="2">
        <v>0</v>
      </c>
      <c r="G665" s="3">
        <f t="shared" si="14"/>
        <v>54259.271280000008</v>
      </c>
      <c r="H665" s="3">
        <f t="shared" si="15"/>
        <v>0.48999999999796273</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300000</v>
      </c>
      <c r="D666" s="2">
        <f>'PR-RAS'!E673</f>
        <v>0</v>
      </c>
      <c r="E666" s="2">
        <v>0</v>
      </c>
      <c r="F666" s="2">
        <v>0</v>
      </c>
      <c r="G666" s="3">
        <f t="shared" si="14"/>
        <v>199500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14040.6</v>
      </c>
      <c r="D670" s="2">
        <f>'PR-RAS'!E677</f>
        <v>0</v>
      </c>
      <c r="E670" s="2">
        <v>0</v>
      </c>
      <c r="F670" s="2">
        <v>0</v>
      </c>
      <c r="G670" s="3">
        <f t="shared" si="14"/>
        <v>9393.1614000000009</v>
      </c>
      <c r="H670" s="3">
        <f t="shared" si="15"/>
        <v>0.3999999999996362</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113387.14</v>
      </c>
      <c r="D677" s="2">
        <f>'PR-RAS'!E684</f>
        <v>133174.68</v>
      </c>
      <c r="E677" s="2">
        <v>0</v>
      </c>
      <c r="F677" s="2">
        <v>0</v>
      </c>
      <c r="G677" s="3">
        <f t="shared" si="14"/>
        <v>256701.87400000001</v>
      </c>
      <c r="H677" s="3">
        <f t="shared" si="15"/>
        <v>0.46000000000640284</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431375.2</v>
      </c>
      <c r="E695" s="2">
        <v>0</v>
      </c>
      <c r="F695" s="2">
        <v>0</v>
      </c>
      <c r="G695" s="3">
        <f t="shared" si="14"/>
        <v>598748.77760000003</v>
      </c>
      <c r="H695" s="3">
        <f t="shared" si="15"/>
        <v>0.20000000001164153</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83903</v>
      </c>
      <c r="D717" s="2">
        <f>'PR-RAS'!E724</f>
        <v>111550.3</v>
      </c>
      <c r="E717" s="2">
        <v>0</v>
      </c>
      <c r="F717" s="2">
        <v>0</v>
      </c>
      <c r="G717" s="3">
        <f t="shared" si="14"/>
        <v>219814.57759999996</v>
      </c>
      <c r="H717" s="3">
        <f t="shared" si="15"/>
        <v>0.30000000000291038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21548.65</v>
      </c>
      <c r="D727" s="2">
        <f>'PR-RAS'!E734</f>
        <v>23502.68</v>
      </c>
      <c r="E727" s="2">
        <v>0</v>
      </c>
      <c r="F727" s="2">
        <v>0</v>
      </c>
      <c r="G727" s="3">
        <f t="shared" si="14"/>
        <v>49770.211260000004</v>
      </c>
      <c r="H727" s="3">
        <f t="shared" si="15"/>
        <v>0.66999999999825377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730.98</v>
      </c>
      <c r="D729" s="2">
        <f>'PR-RAS'!E736</f>
        <v>0</v>
      </c>
      <c r="E729" s="2">
        <v>0</v>
      </c>
      <c r="F729" s="2">
        <v>0</v>
      </c>
      <c r="G729" s="3">
        <f t="shared" si="14"/>
        <v>532.15344000000005</v>
      </c>
      <c r="H729" s="3">
        <f t="shared" si="15"/>
        <v>1.999999999998181E-2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1791.67</v>
      </c>
      <c r="D731" s="2">
        <f>'PR-RAS'!E738</f>
        <v>824.19</v>
      </c>
      <c r="E731" s="2">
        <v>0</v>
      </c>
      <c r="F731" s="2">
        <v>0</v>
      </c>
      <c r="G731" s="3">
        <f t="shared" si="14"/>
        <v>2511.2365</v>
      </c>
      <c r="H731" s="3">
        <f t="shared" si="15"/>
        <v>0.51999999999998181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19491.580000000002</v>
      </c>
      <c r="D733" s="2">
        <f>'PR-RAS'!E740</f>
        <v>24090.55</v>
      </c>
      <c r="E733" s="2">
        <v>0</v>
      </c>
      <c r="F733" s="2">
        <v>0</v>
      </c>
      <c r="G733" s="3">
        <f t="shared" si="14"/>
        <v>49536.401759999993</v>
      </c>
      <c r="H733" s="3">
        <f t="shared" si="15"/>
        <v>0.86999999999898137</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3135.54</v>
      </c>
      <c r="D734" s="2">
        <f>'PR-RAS'!E741</f>
        <v>3523.63</v>
      </c>
      <c r="E734" s="2">
        <v>0</v>
      </c>
      <c r="F734" s="2">
        <v>0</v>
      </c>
      <c r="G734" s="3">
        <f t="shared" si="14"/>
        <v>7463.9923999999992</v>
      </c>
      <c r="H734" s="3">
        <f t="shared" si="15"/>
        <v>0.82999999999992724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781</v>
      </c>
      <c r="D735" s="2">
        <f>'PR-RAS'!E742</f>
        <v>0</v>
      </c>
      <c r="E735" s="2">
        <v>0</v>
      </c>
      <c r="F735" s="2">
        <v>0</v>
      </c>
      <c r="G735" s="3">
        <f t="shared" si="14"/>
        <v>573.25400000000002</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291.91000000000003</v>
      </c>
      <c r="E753" s="2">
        <v>0</v>
      </c>
      <c r="F753" s="2">
        <v>0</v>
      </c>
      <c r="G753" s="3">
        <f t="shared" si="14"/>
        <v>439.03264000000001</v>
      </c>
      <c r="H753" s="3">
        <f t="shared" si="15"/>
        <v>8.9999999999974989E-2</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17943.72</v>
      </c>
      <c r="D775" s="2">
        <f>'PR-RAS'!E782</f>
        <v>0</v>
      </c>
      <c r="E775" s="2">
        <v>0</v>
      </c>
      <c r="F775" s="2">
        <v>0</v>
      </c>
      <c r="G775" s="3">
        <f t="shared" si="14"/>
        <v>13888.439280000001</v>
      </c>
      <c r="H775" s="3">
        <f t="shared" si="15"/>
        <v>0.27999999999883585</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7639.78</v>
      </c>
      <c r="D836" s="2">
        <f>'PR-RAS'!E843</f>
        <v>32730.46</v>
      </c>
      <c r="E836" s="2">
        <v>0</v>
      </c>
      <c r="F836" s="2">
        <v>0</v>
      </c>
      <c r="G836" s="3">
        <f t="shared" si="14"/>
        <v>61039.084499999997</v>
      </c>
      <c r="H836" s="3">
        <f t="shared" si="15"/>
        <v>0.67999999999938154</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10829.34</v>
      </c>
      <c r="D839" s="2">
        <f>'PR-RAS'!E846</f>
        <v>13860</v>
      </c>
      <c r="E839" s="2">
        <v>0</v>
      </c>
      <c r="F839" s="2">
        <v>0</v>
      </c>
      <c r="G839" s="3">
        <f t="shared" si="34"/>
        <v>32304.346919999996</v>
      </c>
      <c r="H839" s="3">
        <f t="shared" si="35"/>
        <v>0.34000000000014552</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7963.37</v>
      </c>
      <c r="D841" s="2">
        <f>'PR-RAS'!E848</f>
        <v>0</v>
      </c>
      <c r="E841" s="2">
        <v>0</v>
      </c>
      <c r="F841" s="2">
        <v>0</v>
      </c>
      <c r="G841" s="3">
        <f t="shared" si="34"/>
        <v>6689.2307999999994</v>
      </c>
      <c r="H841" s="3">
        <f t="shared" si="35"/>
        <v>0.36999999999989086</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263.98</v>
      </c>
      <c r="D846" s="2">
        <f>'PR-RAS'!E853</f>
        <v>1746.55</v>
      </c>
      <c r="E846" s="2">
        <v>0</v>
      </c>
      <c r="F846" s="2">
        <v>0</v>
      </c>
      <c r="G846" s="3">
        <f t="shared" si="34"/>
        <v>3174.7325999999998</v>
      </c>
      <c r="H846" s="3">
        <f t="shared" si="35"/>
        <v>0.47000000000002728</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911.02</v>
      </c>
      <c r="D847" s="2">
        <f>'PR-RAS'!E854</f>
        <v>755</v>
      </c>
      <c r="E847" s="2">
        <v>0</v>
      </c>
      <c r="F847" s="2">
        <v>0</v>
      </c>
      <c r="G847" s="3">
        <f t="shared" si="34"/>
        <v>2048.1829199999997</v>
      </c>
      <c r="H847" s="3">
        <f t="shared" si="35"/>
        <v>1.999999999998181E-2</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33432.61</v>
      </c>
      <c r="D848" s="2">
        <f>'PR-RAS'!E855</f>
        <v>39290.519999999997</v>
      </c>
      <c r="E848" s="2">
        <v>0</v>
      </c>
      <c r="F848" s="2">
        <v>0</v>
      </c>
      <c r="G848" s="3">
        <f t="shared" si="34"/>
        <v>94875.561549999999</v>
      </c>
      <c r="H848" s="3">
        <f t="shared" si="35"/>
        <v>0.87000000000261934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1552176.98</v>
      </c>
      <c r="D1581" s="7"/>
      <c r="E1581" s="7">
        <v>0</v>
      </c>
      <c r="F1581" s="7">
        <v>0</v>
      </c>
      <c r="G1581" s="8">
        <f t="shared" ref="G1581:G1685" si="70">B1581/1000*C1581</f>
        <v>1552.17698</v>
      </c>
      <c r="H1581" s="8">
        <f t="shared" ref="H1581:H1685" si="71">ABS(C1581-ROUND(C1581,0))</f>
        <v>2.0000000018626451E-2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2178246.7300000004</v>
      </c>
      <c r="D1582" s="2">
        <v>0</v>
      </c>
      <c r="E1582" s="2">
        <v>0</v>
      </c>
      <c r="F1582" s="2">
        <v>0</v>
      </c>
      <c r="G1582" s="3">
        <f t="shared" si="70"/>
        <v>4356.4934600000006</v>
      </c>
      <c r="H1582" s="3">
        <f t="shared" si="71"/>
        <v>0.26999999955296516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1730277.8000000003</v>
      </c>
      <c r="D1584" s="2">
        <v>0</v>
      </c>
      <c r="E1584" s="2">
        <v>0</v>
      </c>
      <c r="F1584" s="2">
        <v>0</v>
      </c>
      <c r="G1584" s="3">
        <f t="shared" si="70"/>
        <v>6921.1112000000012</v>
      </c>
      <c r="H1584" s="3">
        <f t="shared" si="71"/>
        <v>0.19999999972060323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814088.32</v>
      </c>
      <c r="D1585" s="2">
        <v>0</v>
      </c>
      <c r="E1585" s="2">
        <v>0</v>
      </c>
      <c r="F1585" s="2">
        <v>0</v>
      </c>
      <c r="G1585" s="3">
        <f t="shared" si="70"/>
        <v>4070.4415999999997</v>
      </c>
      <c r="H1585" s="3">
        <f t="shared" si="71"/>
        <v>0.31999999994877726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558288.92000000004</v>
      </c>
      <c r="D1586" s="2">
        <v>0</v>
      </c>
      <c r="E1586" s="2">
        <v>0</v>
      </c>
      <c r="F1586" s="2">
        <v>0</v>
      </c>
      <c r="G1586" s="3">
        <f t="shared" si="70"/>
        <v>3349.7335200000002</v>
      </c>
      <c r="H1586" s="3">
        <f t="shared" si="71"/>
        <v>7.9999999958090484E-2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3976.33</v>
      </c>
      <c r="D1587" s="2">
        <v>0</v>
      </c>
      <c r="E1587" s="2">
        <v>0</v>
      </c>
      <c r="F1587" s="2">
        <v>0</v>
      </c>
      <c r="G1587" s="3">
        <f t="shared" si="70"/>
        <v>27.834309999999999</v>
      </c>
      <c r="H1587" s="3">
        <f t="shared" si="71"/>
        <v>0.32999999999992724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33754.29</v>
      </c>
      <c r="D1588" s="2">
        <v>0</v>
      </c>
      <c r="E1588" s="2">
        <v>0</v>
      </c>
      <c r="F1588" s="2">
        <v>0</v>
      </c>
      <c r="G1588" s="3">
        <f t="shared" si="70"/>
        <v>270.03432000000004</v>
      </c>
      <c r="H1588" s="3">
        <f t="shared" si="71"/>
        <v>0.29000000000087311</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19695.36</v>
      </c>
      <c r="D1589" s="2">
        <v>0</v>
      </c>
      <c r="E1589" s="2">
        <v>0</v>
      </c>
      <c r="F1589" s="2">
        <v>0</v>
      </c>
      <c r="G1589" s="3">
        <f>B1589/1000*C1589</f>
        <v>177.25824</v>
      </c>
      <c r="H1589" s="3">
        <f>ABS(C1589-ROUND(C1589,0))</f>
        <v>0.36000000000058208</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88385.83</v>
      </c>
      <c r="D1590" s="2">
        <v>0</v>
      </c>
      <c r="E1590" s="2">
        <v>0</v>
      </c>
      <c r="F1590" s="2">
        <v>0</v>
      </c>
      <c r="G1590" s="3">
        <f t="shared" si="70"/>
        <v>883.85829999999999</v>
      </c>
      <c r="H1590" s="3">
        <f t="shared" si="71"/>
        <v>0.16999999999825377</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166903.75</v>
      </c>
      <c r="D1591" s="2">
        <v>0</v>
      </c>
      <c r="E1591" s="2">
        <v>0</v>
      </c>
      <c r="F1591" s="2">
        <v>0</v>
      </c>
      <c r="G1591" s="3">
        <f t="shared" si="70"/>
        <v>1835.9412499999999</v>
      </c>
      <c r="H1591" s="3">
        <f t="shared" si="71"/>
        <v>0.25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45185</v>
      </c>
      <c r="D1592" s="2">
        <v>0</v>
      </c>
      <c r="E1592" s="2">
        <v>0</v>
      </c>
      <c r="F1592" s="2">
        <v>0</v>
      </c>
      <c r="G1592" s="3">
        <f t="shared" si="70"/>
        <v>542.22</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193222.07</v>
      </c>
      <c r="D1593" s="2">
        <v>0</v>
      </c>
      <c r="E1593" s="2">
        <v>0</v>
      </c>
      <c r="F1593" s="2">
        <v>0</v>
      </c>
      <c r="G1593" s="3">
        <f t="shared" si="70"/>
        <v>2511.8869100000002</v>
      </c>
      <c r="H1593" s="3">
        <f t="shared" si="71"/>
        <v>7.0000000006984919E-2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254746.86</v>
      </c>
      <c r="D1600" s="2">
        <v>0</v>
      </c>
      <c r="E1600" s="2">
        <v>0</v>
      </c>
      <c r="F1600" s="2">
        <v>0</v>
      </c>
      <c r="G1600" s="3">
        <f>B1600/1000*C1600</f>
        <v>5094.9371999999994</v>
      </c>
      <c r="H1600" s="3">
        <f>ABS(C1600-ROUND(C1600,0))</f>
        <v>0.14000000001396984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2311856.1800000002</v>
      </c>
      <c r="D1601" s="2">
        <v>0</v>
      </c>
      <c r="E1601" s="2">
        <v>0</v>
      </c>
      <c r="F1601" s="2">
        <v>0</v>
      </c>
      <c r="G1601" s="3">
        <f t="shared" si="70"/>
        <v>48548.979780000009</v>
      </c>
      <c r="H1601" s="3">
        <f t="shared" si="71"/>
        <v>0.18000000016763806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1687777.44</v>
      </c>
      <c r="D1603" s="2">
        <v>0</v>
      </c>
      <c r="E1603" s="2">
        <v>0</v>
      </c>
      <c r="F1603" s="2">
        <v>0</v>
      </c>
      <c r="G1603" s="3">
        <f t="shared" si="70"/>
        <v>38818.881119999998</v>
      </c>
      <c r="H1603" s="3">
        <f t="shared" si="71"/>
        <v>0.43999999994412065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833383.32</v>
      </c>
      <c r="D1604" s="2">
        <v>0</v>
      </c>
      <c r="E1604" s="2">
        <v>0</v>
      </c>
      <c r="F1604" s="2">
        <v>0</v>
      </c>
      <c r="G1604" s="3">
        <f t="shared" si="70"/>
        <v>20001.199679999998</v>
      </c>
      <c r="H1604" s="3">
        <f t="shared" si="71"/>
        <v>0.31999999994877726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531735.29</v>
      </c>
      <c r="D1605" s="2">
        <v>0</v>
      </c>
      <c r="E1605" s="2">
        <v>0</v>
      </c>
      <c r="F1605" s="2">
        <v>0</v>
      </c>
      <c r="G1605" s="3">
        <f t="shared" si="70"/>
        <v>13293.382250000002</v>
      </c>
      <c r="H1605" s="3">
        <f t="shared" si="71"/>
        <v>0.2900000000372529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2828.52</v>
      </c>
      <c r="D1606" s="2">
        <v>0</v>
      </c>
      <c r="E1606" s="2">
        <v>0</v>
      </c>
      <c r="F1606" s="2">
        <v>0</v>
      </c>
      <c r="G1606" s="3">
        <f t="shared" si="70"/>
        <v>73.541519999999991</v>
      </c>
      <c r="H1606" s="3">
        <f t="shared" si="71"/>
        <v>0.48000000000001819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33754.29</v>
      </c>
      <c r="D1607" s="2">
        <v>0</v>
      </c>
      <c r="E1607" s="2">
        <v>0</v>
      </c>
      <c r="F1607" s="2">
        <v>0</v>
      </c>
      <c r="G1607" s="3">
        <f t="shared" si="70"/>
        <v>911.36582999999996</v>
      </c>
      <c r="H1607" s="3">
        <f t="shared" si="71"/>
        <v>0.29000000000087311</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18895.36</v>
      </c>
      <c r="D1608" s="2">
        <v>0</v>
      </c>
      <c r="E1608" s="2">
        <v>0</v>
      </c>
      <c r="F1608" s="2">
        <v>0</v>
      </c>
      <c r="G1608" s="3">
        <f>B1608/1000*C1608</f>
        <v>529.07008000000008</v>
      </c>
      <c r="H1608" s="3">
        <f>ABS(C1608-ROUND(C1608,0))</f>
        <v>0.36000000000058208</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63355.47</v>
      </c>
      <c r="D1609" s="2">
        <v>0</v>
      </c>
      <c r="E1609" s="2">
        <v>0</v>
      </c>
      <c r="F1609" s="2">
        <v>0</v>
      </c>
      <c r="G1609" s="3">
        <f t="shared" si="70"/>
        <v>1837.3086300000002</v>
      </c>
      <c r="H1609" s="3">
        <f t="shared" si="71"/>
        <v>0.47000000000116415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170224.19</v>
      </c>
      <c r="D1610" s="2">
        <v>0</v>
      </c>
      <c r="E1610" s="2">
        <v>0</v>
      </c>
      <c r="F1610" s="2">
        <v>0</v>
      </c>
      <c r="G1610" s="3">
        <f t="shared" si="70"/>
        <v>5106.7257</v>
      </c>
      <c r="H1610" s="3">
        <f t="shared" si="71"/>
        <v>0.19000000000232831</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33601</v>
      </c>
      <c r="D1611" s="2">
        <v>0</v>
      </c>
      <c r="E1611" s="2">
        <v>0</v>
      </c>
      <c r="F1611" s="2">
        <v>0</v>
      </c>
      <c r="G1611" s="3">
        <f t="shared" si="70"/>
        <v>1041.6310000000001</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144284.34</v>
      </c>
      <c r="D1612" s="2">
        <v>0</v>
      </c>
      <c r="E1612" s="2">
        <v>0</v>
      </c>
      <c r="F1612" s="2">
        <v>0</v>
      </c>
      <c r="G1612" s="3">
        <f t="shared" si="70"/>
        <v>4617.0988799999996</v>
      </c>
      <c r="H1612" s="3">
        <f t="shared" si="71"/>
        <v>0.33999999999650754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241070.05</v>
      </c>
      <c r="D1613" s="2">
        <v>0</v>
      </c>
      <c r="E1613" s="2">
        <v>0</v>
      </c>
      <c r="F1613" s="2">
        <v>0</v>
      </c>
      <c r="G1613" s="3">
        <f t="shared" si="70"/>
        <v>7955.3116499999996</v>
      </c>
      <c r="H1613" s="3">
        <f t="shared" si="71"/>
        <v>4.9999999988358468E-2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241070.05</v>
      </c>
      <c r="D1617" s="2">
        <v>0</v>
      </c>
      <c r="E1617" s="2">
        <v>0</v>
      </c>
      <c r="F1617" s="2">
        <v>0</v>
      </c>
      <c r="G1617" s="3">
        <f t="shared" si="70"/>
        <v>8919.5918499999989</v>
      </c>
      <c r="H1617" s="3">
        <f t="shared" si="71"/>
        <v>4.9999999988358468E-2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238724.35</v>
      </c>
      <c r="D1619" s="2">
        <v>0</v>
      </c>
      <c r="E1619" s="2">
        <v>0</v>
      </c>
      <c r="F1619" s="2">
        <v>0</v>
      </c>
      <c r="G1619" s="3">
        <f>B1619/1000*C1619</f>
        <v>9310.2496499999997</v>
      </c>
      <c r="H1619" s="3">
        <f>ABS(C1619-ROUND(C1619,0))</f>
        <v>0.35000000000582077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1418567.5300000003</v>
      </c>
      <c r="D1620" s="2">
        <v>0</v>
      </c>
      <c r="E1620" s="2">
        <v>0</v>
      </c>
      <c r="F1620" s="2">
        <v>0</v>
      </c>
      <c r="G1620" s="3">
        <f t="shared" si="70"/>
        <v>56742.70120000001</v>
      </c>
      <c r="H1620" s="3">
        <f t="shared" si="71"/>
        <v>0.46999999973922968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1103439.6599999999</v>
      </c>
      <c r="D1621" s="2">
        <v>0</v>
      </c>
      <c r="E1621" s="2">
        <v>0</v>
      </c>
      <c r="F1621" s="2">
        <v>0</v>
      </c>
      <c r="G1621" s="3">
        <f t="shared" si="70"/>
        <v>45241.026059999997</v>
      </c>
      <c r="H1621" s="3">
        <f t="shared" si="71"/>
        <v>0.34000000008381903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828656.45000000007</v>
      </c>
      <c r="D1627" s="2">
        <v>0</v>
      </c>
      <c r="E1627" s="2">
        <v>0</v>
      </c>
      <c r="F1627" s="2">
        <v>0</v>
      </c>
      <c r="G1627" s="3">
        <f t="shared" si="70"/>
        <v>38946.853150000003</v>
      </c>
      <c r="H1627" s="3">
        <f t="shared" si="71"/>
        <v>0.45000000006984919</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6771.61</v>
      </c>
      <c r="D1628" s="2">
        <v>0</v>
      </c>
      <c r="E1628" s="2">
        <v>0</v>
      </c>
      <c r="F1628" s="2">
        <v>0</v>
      </c>
      <c r="G1628" s="3">
        <f t="shared" si="70"/>
        <v>325.03728000000001</v>
      </c>
      <c r="H1628" s="3">
        <f t="shared" si="71"/>
        <v>0.39000000000032742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6771.61</v>
      </c>
      <c r="D1629" s="2">
        <v>0</v>
      </c>
      <c r="E1629" s="2">
        <v>0</v>
      </c>
      <c r="F1629" s="2">
        <v>0</v>
      </c>
      <c r="G1629" s="3">
        <f t="shared" si="70"/>
        <v>331.80889000000002</v>
      </c>
      <c r="H1629" s="3">
        <f t="shared" si="71"/>
        <v>0.39000000000032742</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694752.5</v>
      </c>
      <c r="D1633" s="2">
        <v>0</v>
      </c>
      <c r="E1633" s="2">
        <v>0</v>
      </c>
      <c r="F1633" s="2">
        <v>0</v>
      </c>
      <c r="G1633" s="3">
        <f t="shared" si="70"/>
        <v>36821.8825</v>
      </c>
      <c r="H1633" s="3">
        <f t="shared" si="71"/>
        <v>0.5</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232713.12</v>
      </c>
      <c r="D1634" s="2">
        <v>0</v>
      </c>
      <c r="E1634" s="2">
        <v>0</v>
      </c>
      <c r="F1634" s="2">
        <v>0</v>
      </c>
      <c r="G1634" s="3">
        <f t="shared" si="70"/>
        <v>12566.50848</v>
      </c>
      <c r="H1634" s="3">
        <f t="shared" si="71"/>
        <v>0.11999999999534339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239528.73</v>
      </c>
      <c r="D1635" s="2">
        <v>0</v>
      </c>
      <c r="E1635" s="2">
        <v>0</v>
      </c>
      <c r="F1635" s="2">
        <v>0</v>
      </c>
      <c r="G1635" s="3">
        <f t="shared" si="70"/>
        <v>13174.08015</v>
      </c>
      <c r="H1635" s="3">
        <f t="shared" si="71"/>
        <v>0.26999999998952262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84661.99</v>
      </c>
      <c r="D1636" s="2">
        <v>0</v>
      </c>
      <c r="E1636" s="2">
        <v>0</v>
      </c>
      <c r="F1636" s="2">
        <v>0</v>
      </c>
      <c r="G1636" s="3">
        <f t="shared" si="70"/>
        <v>4741.0714400000006</v>
      </c>
      <c r="H1636" s="3">
        <f t="shared" si="71"/>
        <v>9.9999999947613105E-3</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137848.66</v>
      </c>
      <c r="D1637" s="2">
        <v>0</v>
      </c>
      <c r="E1637" s="2">
        <v>0</v>
      </c>
      <c r="F1637" s="2">
        <v>0</v>
      </c>
      <c r="G1637" s="3">
        <f t="shared" si="70"/>
        <v>7857.3736200000003</v>
      </c>
      <c r="H1637" s="3">
        <f t="shared" si="71"/>
        <v>0.33999999999650754</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38903.54</v>
      </c>
      <c r="D1638" s="2">
        <v>0</v>
      </c>
      <c r="E1638" s="2">
        <v>0</v>
      </c>
      <c r="F1638" s="2">
        <v>0</v>
      </c>
      <c r="G1638" s="3">
        <f t="shared" si="70"/>
        <v>2256.4053200000003</v>
      </c>
      <c r="H1638" s="3">
        <f t="shared" si="71"/>
        <v>0.45999999999912689</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2385.1</v>
      </c>
      <c r="D1639" s="2">
        <v>0</v>
      </c>
      <c r="E1639" s="2">
        <v>0</v>
      </c>
      <c r="F1639" s="2">
        <v>0</v>
      </c>
      <c r="G1639" s="3">
        <f t="shared" si="70"/>
        <v>140.7209</v>
      </c>
      <c r="H1639" s="3">
        <f t="shared" si="71"/>
        <v>9.9999999999909051E-2</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22783.08</v>
      </c>
      <c r="D1640" s="2">
        <v>0</v>
      </c>
      <c r="E1640" s="2">
        <v>0</v>
      </c>
      <c r="F1640" s="2">
        <v>0</v>
      </c>
      <c r="G1640" s="3">
        <f t="shared" si="70"/>
        <v>1366.9848</v>
      </c>
      <c r="H1640" s="3">
        <f t="shared" si="71"/>
        <v>8.000000000174623E-2</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907.58</v>
      </c>
      <c r="D1641" s="2">
        <v>0</v>
      </c>
      <c r="E1641" s="2">
        <v>0</v>
      </c>
      <c r="F1641" s="2">
        <v>0</v>
      </c>
      <c r="G1641" s="3">
        <f t="shared" si="70"/>
        <v>55.362380000000002</v>
      </c>
      <c r="H1641" s="3">
        <f t="shared" si="71"/>
        <v>0.41999999999995907</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12827.78</v>
      </c>
      <c r="D1642" s="2">
        <v>0</v>
      </c>
      <c r="E1642" s="2">
        <v>0</v>
      </c>
      <c r="F1642" s="2">
        <v>0</v>
      </c>
      <c r="G1642" s="3">
        <f t="shared" si="70"/>
        <v>795.32236</v>
      </c>
      <c r="H1642" s="3">
        <f t="shared" si="71"/>
        <v>0.21999999999934516</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800</v>
      </c>
      <c r="D1648" s="2">
        <v>0</v>
      </c>
      <c r="E1648" s="2">
        <v>0</v>
      </c>
      <c r="F1648" s="2">
        <v>0</v>
      </c>
      <c r="G1648" s="3">
        <f t="shared" ref="G1648:G1652" si="72">B1648/1000*C1648</f>
        <v>54.400000000000006</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800</v>
      </c>
      <c r="D1650" s="2">
        <v>0</v>
      </c>
      <c r="E1650" s="2">
        <v>0</v>
      </c>
      <c r="F1650" s="2">
        <v>0</v>
      </c>
      <c r="G1650" s="3">
        <f t="shared" si="72"/>
        <v>56.000000000000007</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66139.16</v>
      </c>
      <c r="D1653" s="2">
        <v>0</v>
      </c>
      <c r="E1653" s="2">
        <v>0</v>
      </c>
      <c r="F1653" s="2">
        <v>0</v>
      </c>
      <c r="G1653" s="3">
        <f t="shared" si="70"/>
        <v>4828.1586799999995</v>
      </c>
      <c r="H1653" s="3">
        <f t="shared" si="71"/>
        <v>0.16000000000349246</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15164.69</v>
      </c>
      <c r="D1654" s="2">
        <v>0</v>
      </c>
      <c r="E1654" s="2">
        <v>0</v>
      </c>
      <c r="F1654" s="2">
        <v>0</v>
      </c>
      <c r="G1654" s="3">
        <f t="shared" si="70"/>
        <v>1122.18706</v>
      </c>
      <c r="H1654" s="3">
        <f t="shared" si="71"/>
        <v>0.30999999999949068</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22508.77</v>
      </c>
      <c r="D1655" s="2">
        <v>0</v>
      </c>
      <c r="E1655" s="2">
        <v>0</v>
      </c>
      <c r="F1655" s="2">
        <v>0</v>
      </c>
      <c r="G1655" s="3">
        <f t="shared" si="70"/>
        <v>1688.1577500000001</v>
      </c>
      <c r="H1655" s="3">
        <f t="shared" si="71"/>
        <v>0.22999999999956344</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9190.9599999999991</v>
      </c>
      <c r="D1656" s="2">
        <v>0</v>
      </c>
      <c r="E1656" s="2">
        <v>0</v>
      </c>
      <c r="F1656" s="2">
        <v>0</v>
      </c>
      <c r="G1656" s="3">
        <f t="shared" si="70"/>
        <v>698.51295999999991</v>
      </c>
      <c r="H1656" s="3">
        <f t="shared" si="71"/>
        <v>4.0000000000873115E-2</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19274.740000000002</v>
      </c>
      <c r="D1657" s="2">
        <v>0</v>
      </c>
      <c r="E1657" s="2">
        <v>0</v>
      </c>
      <c r="F1657" s="2">
        <v>0</v>
      </c>
      <c r="G1657" s="3">
        <f t="shared" si="70"/>
        <v>1484.15498</v>
      </c>
      <c r="H1657" s="3">
        <f t="shared" si="71"/>
        <v>0.25999999999839929</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1430.74</v>
      </c>
      <c r="D1658" s="2">
        <v>0</v>
      </c>
      <c r="E1658" s="2">
        <v>0</v>
      </c>
      <c r="F1658" s="2">
        <v>0</v>
      </c>
      <c r="G1658" s="3">
        <f t="shared" si="70"/>
        <v>111.59772</v>
      </c>
      <c r="H1658" s="3">
        <f t="shared" si="71"/>
        <v>0.25999999999999091</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1430.74</v>
      </c>
      <c r="D1659" s="2">
        <v>0</v>
      </c>
      <c r="E1659" s="2">
        <v>0</v>
      </c>
      <c r="F1659" s="2">
        <v>0</v>
      </c>
      <c r="G1659" s="3">
        <f t="shared" si="70"/>
        <v>113.02846</v>
      </c>
      <c r="H1659" s="3">
        <f t="shared" si="71"/>
        <v>0.25999999999999091</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19858.899999999998</v>
      </c>
      <c r="D1663" s="2">
        <v>0</v>
      </c>
      <c r="E1663" s="2">
        <v>0</v>
      </c>
      <c r="F1663" s="2">
        <v>0</v>
      </c>
      <c r="G1663" s="3">
        <f t="shared" si="70"/>
        <v>1648.2886999999998</v>
      </c>
      <c r="H1663" s="3">
        <f t="shared" si="71"/>
        <v>0.10000000000218279</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17947.189999999999</v>
      </c>
      <c r="D1664" s="2">
        <v>0</v>
      </c>
      <c r="E1664" s="2">
        <v>0</v>
      </c>
      <c r="F1664" s="2">
        <v>0</v>
      </c>
      <c r="G1664" s="3">
        <f t="shared" si="70"/>
        <v>1507.56396</v>
      </c>
      <c r="H1664" s="3">
        <f t="shared" si="71"/>
        <v>0.18999999999869033</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1911.71</v>
      </c>
      <c r="D1665" s="2">
        <v>0</v>
      </c>
      <c r="E1665" s="2">
        <v>0</v>
      </c>
      <c r="F1665" s="2">
        <v>0</v>
      </c>
      <c r="G1665" s="3">
        <f t="shared" si="70"/>
        <v>162.49535</v>
      </c>
      <c r="H1665" s="3">
        <f t="shared" si="71"/>
        <v>0.28999999999996362</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223431.29</v>
      </c>
      <c r="D1668" s="2">
        <v>0</v>
      </c>
      <c r="E1668" s="2">
        <v>0</v>
      </c>
      <c r="F1668" s="2">
        <v>0</v>
      </c>
      <c r="G1668" s="3">
        <f t="shared" si="70"/>
        <v>19661.953519999999</v>
      </c>
      <c r="H1668" s="3">
        <f t="shared" si="71"/>
        <v>0.29000000000814907</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9897.19</v>
      </c>
      <c r="D1669" s="2">
        <v>0</v>
      </c>
      <c r="E1669" s="2">
        <v>0</v>
      </c>
      <c r="F1669" s="2">
        <v>0</v>
      </c>
      <c r="G1669" s="3">
        <f t="shared" si="70"/>
        <v>880.84991000000002</v>
      </c>
      <c r="H1669" s="3">
        <f t="shared" si="71"/>
        <v>0.19000000000050932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97614.52</v>
      </c>
      <c r="D1670" s="2">
        <v>0</v>
      </c>
      <c r="E1670" s="2">
        <v>0</v>
      </c>
      <c r="F1670" s="2">
        <v>0</v>
      </c>
      <c r="G1670" s="3">
        <f t="shared" si="70"/>
        <v>8785.3068000000003</v>
      </c>
      <c r="H1670" s="3">
        <f t="shared" si="71"/>
        <v>0.47999999999592546</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30349.24</v>
      </c>
      <c r="D1671" s="2">
        <v>0</v>
      </c>
      <c r="E1671" s="2">
        <v>0</v>
      </c>
      <c r="F1671" s="2">
        <v>0</v>
      </c>
      <c r="G1671" s="3">
        <f t="shared" si="70"/>
        <v>2761.7808399999999</v>
      </c>
      <c r="H1671" s="3">
        <f t="shared" si="71"/>
        <v>0.24000000000160071</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85570.34</v>
      </c>
      <c r="D1672" s="2">
        <v>0</v>
      </c>
      <c r="E1672" s="2">
        <v>0</v>
      </c>
      <c r="F1672" s="2">
        <v>0</v>
      </c>
      <c r="G1672" s="3">
        <f t="shared" si="70"/>
        <v>7872.4712799999998</v>
      </c>
      <c r="H1672" s="3">
        <f t="shared" si="71"/>
        <v>0.33999999999650754</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42963.63</v>
      </c>
      <c r="D1673" s="2">
        <v>0</v>
      </c>
      <c r="E1673" s="2">
        <v>0</v>
      </c>
      <c r="F1673" s="2">
        <v>0</v>
      </c>
      <c r="G1673" s="3">
        <f t="shared" si="70"/>
        <v>3995.6175899999998</v>
      </c>
      <c r="H1673" s="3">
        <f t="shared" si="71"/>
        <v>0.37000000000261934</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42963.63</v>
      </c>
      <c r="D1677" s="2">
        <v>0</v>
      </c>
      <c r="E1677" s="2">
        <v>0</v>
      </c>
      <c r="F1677" s="2">
        <v>0</v>
      </c>
      <c r="G1677" s="3">
        <f t="shared" si="70"/>
        <v>4167.4721099999997</v>
      </c>
      <c r="H1677" s="3">
        <f t="shared" si="71"/>
        <v>0.37000000000261934</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8388.2900000000009</v>
      </c>
      <c r="D1679" s="2">
        <v>0</v>
      </c>
      <c r="E1679" s="2">
        <v>0</v>
      </c>
      <c r="F1679" s="2">
        <v>0</v>
      </c>
      <c r="G1679" s="3">
        <f>B1679/1000*C1679</f>
        <v>830.44071000000008</v>
      </c>
      <c r="H1679" s="3">
        <f>ABS(C1679-ROUND(C1679,0))</f>
        <v>0.29000000000087311</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315127.87</v>
      </c>
      <c r="D1680" s="2">
        <v>0</v>
      </c>
      <c r="E1680" s="2">
        <v>0</v>
      </c>
      <c r="F1680" s="2">
        <v>0</v>
      </c>
      <c r="G1680" s="3">
        <f t="shared" si="70"/>
        <v>31512.787</v>
      </c>
      <c r="H1680" s="3">
        <f t="shared" si="71"/>
        <v>0.13000000000465661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153282.17000000001</v>
      </c>
      <c r="D1682" s="2">
        <v>0</v>
      </c>
      <c r="E1682" s="2">
        <v>0</v>
      </c>
      <c r="F1682" s="2">
        <v>0</v>
      </c>
      <c r="G1682" s="3">
        <f t="shared" si="70"/>
        <v>15634.78134</v>
      </c>
      <c r="H1682" s="3">
        <f t="shared" si="71"/>
        <v>0.17000000001280569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123856.09</v>
      </c>
      <c r="D1684" s="2">
        <v>0</v>
      </c>
      <c r="E1684" s="2">
        <v>0</v>
      </c>
      <c r="F1684" s="2">
        <v>0</v>
      </c>
      <c r="G1684" s="3">
        <f>B1684/1000*C1684</f>
        <v>12881.033359999999</v>
      </c>
      <c r="H1684" s="3">
        <f>ABS(C1684-ROUND(C1684,0))</f>
        <v>8.999999999650754E-2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37989.61</v>
      </c>
      <c r="D1685" s="14">
        <v>0</v>
      </c>
      <c r="E1685" s="14">
        <v>0</v>
      </c>
      <c r="F1685" s="14">
        <v>0</v>
      </c>
      <c r="G1685" s="15">
        <f t="shared" si="70"/>
        <v>3988.9090499999998</v>
      </c>
      <c r="H1685" s="15">
        <f t="shared" si="71"/>
        <v>0.38999999999941792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3"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37148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6"/>
      <c r="F13" s="333" t="s">
        <v>1988</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1810983.22</v>
      </c>
      <c r="I17" s="275">
        <f>'PR-RAS'!E6</f>
        <v>2359489.0199999996</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1376906.57</v>
      </c>
      <c r="I18" s="275">
        <f>'PR-RAS'!E152</f>
        <v>1690819.11</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570060.6100000008</v>
      </c>
      <c r="I20" s="275">
        <f>'PR-RAS'!E650</f>
        <v>523952.01000000117</v>
      </c>
      <c r="J20" s="5"/>
      <c r="K20" s="5"/>
      <c r="L20" s="5"/>
      <c r="M20" s="5"/>
      <c r="N20" s="5"/>
      <c r="O20" s="5"/>
      <c r="P20" s="5"/>
      <c r="Q20" s="5"/>
      <c r="R20" s="5"/>
      <c r="S20" s="5"/>
      <c r="T20" s="5"/>
      <c r="U20" s="5"/>
      <c r="V20" s="5"/>
      <c r="W20" s="5"/>
    </row>
    <row r="21" spans="1:23" ht="29.25" customHeight="1" x14ac:dyDescent="0.2">
      <c r="A21" s="200" t="s">
        <v>1989</v>
      </c>
      <c r="B21" s="337" t="s">
        <v>8</v>
      </c>
      <c r="C21" s="338"/>
      <c r="D21" s="338"/>
      <c r="E21" s="338"/>
      <c r="F21" s="339"/>
      <c r="G21" s="201" t="s">
        <v>9</v>
      </c>
      <c r="H21" s="265" t="s">
        <v>1990</v>
      </c>
      <c r="I21" s="266" t="s">
        <v>1991</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1992</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7" t="s">
        <v>8</v>
      </c>
      <c r="C32" s="338"/>
      <c r="D32" s="338"/>
      <c r="E32" s="338"/>
      <c r="F32" s="339"/>
      <c r="G32" s="201" t="s">
        <v>9</v>
      </c>
      <c r="H32" s="265" t="s">
        <v>1993</v>
      </c>
      <c r="I32" s="266" t="s">
        <v>1994</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7" t="s">
        <v>8</v>
      </c>
      <c r="C37" s="338"/>
      <c r="D37" s="338"/>
      <c r="E37" s="338"/>
      <c r="F37" s="339"/>
      <c r="G37" s="201" t="s">
        <v>9</v>
      </c>
      <c r="H37" s="265" t="s">
        <v>1990</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1552176.98</v>
      </c>
      <c r="I38" s="275" t="s">
        <v>1995</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1995</v>
      </c>
      <c r="I39" s="275">
        <f>OBVEZE!D44</f>
        <v>1418567.5300000003</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1995</v>
      </c>
      <c r="I40" s="275">
        <f>OBVEZE!D45</f>
        <v>1103439.6599999999</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1995</v>
      </c>
      <c r="I41" s="276">
        <f>OBVEZE!D104</f>
        <v>315127.87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1996</v>
      </c>
      <c r="F44" s="352"/>
      <c r="G44" s="229"/>
      <c r="H44" s="353" t="s">
        <v>1997</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814" zoomScaleNormal="100" workbookViewId="0">
      <selection activeCell="E649" sqref="E649"/>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1810983.22</v>
      </c>
      <c r="E6" s="60">
        <f>E7+E43+E49+E82+E106+E125+E134+E140</f>
        <v>2359489.0199999996</v>
      </c>
      <c r="F6" s="45">
        <f t="shared" ref="F6:F132" si="0">IF(D6&lt;&gt;0,IF(E6/D6&gt;=100,"&gt;&gt;100",E6/D6*100),"-")</f>
        <v>130.28773507906934</v>
      </c>
    </row>
    <row r="7" spans="1:24" ht="12.75" customHeight="1" x14ac:dyDescent="0.2">
      <c r="A7" s="63">
        <v>61</v>
      </c>
      <c r="B7" s="220" t="s">
        <v>17</v>
      </c>
      <c r="C7" s="247" t="s">
        <v>18</v>
      </c>
      <c r="D7" s="60">
        <f>D8+D17+D23+D29+D36+D39</f>
        <v>554236.56999999995</v>
      </c>
      <c r="E7" s="60">
        <f>E8+E17+E23+E29+E36+E39</f>
        <v>712635.97</v>
      </c>
      <c r="F7" s="45">
        <f t="shared" si="0"/>
        <v>128.57974528818986</v>
      </c>
    </row>
    <row r="8" spans="1:24" ht="12.75" customHeight="1" x14ac:dyDescent="0.2">
      <c r="A8" s="63">
        <v>611</v>
      </c>
      <c r="B8" s="220" t="s">
        <v>19</v>
      </c>
      <c r="C8" s="247" t="s">
        <v>20</v>
      </c>
      <c r="D8" s="60">
        <f>SUM(D9:D14)-D15-D16</f>
        <v>527204.19999999995</v>
      </c>
      <c r="E8" s="60">
        <f>SUM(E9:E14)-E15-E16</f>
        <v>690689.76</v>
      </c>
      <c r="F8" s="45">
        <f t="shared" si="0"/>
        <v>131.00991228825569</v>
      </c>
    </row>
    <row r="9" spans="1:24" ht="12.75" customHeight="1" x14ac:dyDescent="0.2">
      <c r="A9" s="63">
        <v>6111</v>
      </c>
      <c r="B9" s="65" t="s">
        <v>21</v>
      </c>
      <c r="C9" s="247" t="s">
        <v>22</v>
      </c>
      <c r="D9" s="194">
        <v>527204.19999999995</v>
      </c>
      <c r="E9" s="194">
        <v>690689.76</v>
      </c>
      <c r="F9" s="45">
        <f t="shared" si="0"/>
        <v>131.00991228825569</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22977.67</v>
      </c>
      <c r="E23" s="60">
        <f t="shared" si="2"/>
        <v>15558.77</v>
      </c>
      <c r="F23" s="45">
        <f t="shared" si="0"/>
        <v>67.712566156620753</v>
      </c>
    </row>
    <row r="24" spans="1:6" ht="12.75" customHeight="1" x14ac:dyDescent="0.2">
      <c r="A24" s="63">
        <v>6131</v>
      </c>
      <c r="B24" s="65" t="s">
        <v>51</v>
      </c>
      <c r="C24" s="247" t="s">
        <v>52</v>
      </c>
      <c r="D24" s="194">
        <v>120.07</v>
      </c>
      <c r="E24" s="194">
        <v>1787.74</v>
      </c>
      <c r="F24" s="45">
        <f t="shared" si="0"/>
        <v>1488.9147997001751</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22857.599999999999</v>
      </c>
      <c r="E27" s="194">
        <v>13771.03</v>
      </c>
      <c r="F27" s="45">
        <f t="shared" si="0"/>
        <v>60.24705130897383</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4054.7</v>
      </c>
      <c r="E29" s="60">
        <f>SUM(E30:E35)</f>
        <v>6387.44</v>
      </c>
      <c r="F29" s="45">
        <f t="shared" si="0"/>
        <v>157.53175327397835</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4054.7</v>
      </c>
      <c r="E31" s="194">
        <v>6387.44</v>
      </c>
      <c r="F31" s="45">
        <f t="shared" si="0"/>
        <v>157.53175327397835</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1041827.47</v>
      </c>
      <c r="E49" s="60">
        <f>E50+E53+E58+E61+E64+E68+E71+E74+E77</f>
        <v>1342771.72</v>
      </c>
      <c r="F49" s="45">
        <f t="shared" si="0"/>
        <v>128.88618880437085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537665.49</v>
      </c>
      <c r="E58" s="60">
        <f t="shared" si="9"/>
        <v>194278.8</v>
      </c>
      <c r="F58" s="45">
        <f t="shared" si="0"/>
        <v>36.133767856292955</v>
      </c>
    </row>
    <row r="59" spans="1:6" ht="24" x14ac:dyDescent="0.2">
      <c r="A59" s="63">
        <v>6331</v>
      </c>
      <c r="B59" s="65" t="s">
        <v>121</v>
      </c>
      <c r="C59" s="247" t="s">
        <v>122</v>
      </c>
      <c r="D59" s="194">
        <v>237665.49</v>
      </c>
      <c r="E59" s="194">
        <v>194278.8</v>
      </c>
      <c r="F59" s="45">
        <f t="shared" si="0"/>
        <v>81.744640334614843</v>
      </c>
    </row>
    <row r="60" spans="1:6" ht="24" x14ac:dyDescent="0.2">
      <c r="A60" s="63">
        <v>6332</v>
      </c>
      <c r="B60" s="65" t="s">
        <v>123</v>
      </c>
      <c r="C60" s="247" t="s">
        <v>124</v>
      </c>
      <c r="D60" s="194">
        <v>300000</v>
      </c>
      <c r="E60" s="194">
        <v>0</v>
      </c>
      <c r="F60" s="45">
        <f t="shared" si="0"/>
        <v>0</v>
      </c>
    </row>
    <row r="61" spans="1:6" ht="12.75" customHeight="1" x14ac:dyDescent="0.2">
      <c r="A61" s="63">
        <v>634</v>
      </c>
      <c r="B61" s="65" t="s">
        <v>125</v>
      </c>
      <c r="C61" s="247" t="s">
        <v>126</v>
      </c>
      <c r="D61" s="60">
        <f t="shared" ref="D61:E61" si="10">SUM(D62:D63)</f>
        <v>14040.6</v>
      </c>
      <c r="E61" s="60">
        <f t="shared" si="10"/>
        <v>0</v>
      </c>
      <c r="F61" s="45">
        <f t="shared" si="0"/>
        <v>0</v>
      </c>
    </row>
    <row r="62" spans="1:6" ht="12.75" customHeight="1" x14ac:dyDescent="0.2">
      <c r="A62" s="63">
        <v>6341</v>
      </c>
      <c r="B62" s="65" t="s">
        <v>127</v>
      </c>
      <c r="C62" s="247" t="s">
        <v>128</v>
      </c>
      <c r="D62" s="194">
        <v>14040.6</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376734.24</v>
      </c>
      <c r="E64" s="60">
        <f>SUM(E65:E67)</f>
        <v>583943.04</v>
      </c>
      <c r="F64" s="45">
        <f t="shared" si="0"/>
        <v>155.00131870148039</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376734.24</v>
      </c>
      <c r="E67" s="192">
        <v>583943.04</v>
      </c>
      <c r="F67" s="71">
        <f t="shared" si="0"/>
        <v>155.00131870148039</v>
      </c>
    </row>
    <row r="68" spans="1:6" ht="24" x14ac:dyDescent="0.2">
      <c r="A68" s="63" t="s">
        <v>139</v>
      </c>
      <c r="B68" s="183" t="s">
        <v>140</v>
      </c>
      <c r="C68" s="247" t="s">
        <v>139</v>
      </c>
      <c r="D68" s="60">
        <f t="shared" ref="D68:E68" si="11">SUM(D69:D70)</f>
        <v>113387.14</v>
      </c>
      <c r="E68" s="60">
        <f t="shared" si="11"/>
        <v>133174.68</v>
      </c>
      <c r="F68" s="45">
        <f t="shared" si="0"/>
        <v>117.45130885213261</v>
      </c>
    </row>
    <row r="69" spans="1:6" ht="12.75" customHeight="1" x14ac:dyDescent="0.2">
      <c r="A69" s="63" t="s">
        <v>141</v>
      </c>
      <c r="B69" s="64" t="s">
        <v>142</v>
      </c>
      <c r="C69" s="247" t="s">
        <v>141</v>
      </c>
      <c r="D69" s="194">
        <v>113387.14</v>
      </c>
      <c r="E69" s="194">
        <v>133174.68</v>
      </c>
      <c r="F69" s="45">
        <f t="shared" si="0"/>
        <v>117.45130885213261</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431375.2</v>
      </c>
      <c r="F74" s="45" t="str">
        <f t="shared" si="0"/>
        <v>-</v>
      </c>
    </row>
    <row r="75" spans="1:6" ht="12.75" customHeight="1" x14ac:dyDescent="0.2">
      <c r="A75" s="63" t="s">
        <v>153</v>
      </c>
      <c r="B75" s="65" t="s">
        <v>154</v>
      </c>
      <c r="C75" s="247" t="s">
        <v>153</v>
      </c>
      <c r="D75" s="194">
        <v>0</v>
      </c>
      <c r="E75" s="194">
        <v>431375.2</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18608.440000000002</v>
      </c>
      <c r="E82" s="60">
        <f t="shared" si="15"/>
        <v>25237.180000000004</v>
      </c>
      <c r="F82" s="45">
        <f t="shared" si="0"/>
        <v>135.62222303427907</v>
      </c>
    </row>
    <row r="83" spans="1:6" ht="12.75" customHeight="1" x14ac:dyDescent="0.2">
      <c r="A83" s="63">
        <v>641</v>
      </c>
      <c r="B83" s="64" t="s">
        <v>169</v>
      </c>
      <c r="C83" s="247" t="s">
        <v>170</v>
      </c>
      <c r="D83" s="60">
        <f t="shared" ref="D83:E83" si="16">SUM(D84:D90)</f>
        <v>4.43</v>
      </c>
      <c r="E83" s="60">
        <f t="shared" si="16"/>
        <v>0.15</v>
      </c>
      <c r="F83" s="45">
        <f t="shared" si="0"/>
        <v>3.3860045146726865</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0.28999999999999998</v>
      </c>
      <c r="E85" s="194">
        <v>0.15</v>
      </c>
      <c r="F85" s="45">
        <f t="shared" si="0"/>
        <v>51.724137931034484</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4.1399999999999997</v>
      </c>
      <c r="E87" s="194">
        <v>0</v>
      </c>
      <c r="F87" s="45">
        <f t="shared" si="0"/>
        <v>0</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18604.010000000002</v>
      </c>
      <c r="E91" s="60">
        <f t="shared" si="17"/>
        <v>25237.030000000002</v>
      </c>
      <c r="F91" s="45">
        <f t="shared" si="0"/>
        <v>135.6537112160228</v>
      </c>
    </row>
    <row r="92" spans="1:6" ht="12.75" customHeight="1" x14ac:dyDescent="0.2">
      <c r="A92" s="63">
        <v>6421</v>
      </c>
      <c r="B92" s="64" t="s">
        <v>187</v>
      </c>
      <c r="C92" s="247" t="s">
        <v>188</v>
      </c>
      <c r="D92" s="194">
        <v>199.08</v>
      </c>
      <c r="E92" s="194">
        <v>0</v>
      </c>
      <c r="F92" s="45">
        <f t="shared" si="0"/>
        <v>0</v>
      </c>
    </row>
    <row r="93" spans="1:6" ht="12.75" customHeight="1" x14ac:dyDescent="0.2">
      <c r="A93" s="63">
        <v>6422</v>
      </c>
      <c r="B93" s="64" t="s">
        <v>189</v>
      </c>
      <c r="C93" s="247" t="s">
        <v>190</v>
      </c>
      <c r="D93" s="194">
        <v>18221.310000000001</v>
      </c>
      <c r="E93" s="194">
        <v>24850.13</v>
      </c>
      <c r="F93" s="45">
        <f t="shared" si="0"/>
        <v>136.37949192456523</v>
      </c>
    </row>
    <row r="94" spans="1:6" ht="12.75" customHeight="1" x14ac:dyDescent="0.2">
      <c r="A94" s="63">
        <v>6423</v>
      </c>
      <c r="B94" s="64" t="s">
        <v>191</v>
      </c>
      <c r="C94" s="247" t="s">
        <v>192</v>
      </c>
      <c r="D94" s="194">
        <v>183.62</v>
      </c>
      <c r="E94" s="194">
        <v>386.9</v>
      </c>
      <c r="F94" s="45">
        <f t="shared" si="0"/>
        <v>210.70689467378281</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196310.74</v>
      </c>
      <c r="E106" s="332">
        <f>E107+E112+E120+E124</f>
        <v>277063.73</v>
      </c>
      <c r="F106" s="71">
        <f t="shared" si="0"/>
        <v>141.13528887925338</v>
      </c>
    </row>
    <row r="107" spans="1:6" ht="12.75" customHeight="1" x14ac:dyDescent="0.2">
      <c r="A107" s="63">
        <v>651</v>
      </c>
      <c r="B107" s="64" t="s">
        <v>217</v>
      </c>
      <c r="C107" s="247" t="s">
        <v>218</v>
      </c>
      <c r="D107" s="60">
        <f t="shared" ref="D107:E107" si="19">SUM(D108:D111)</f>
        <v>34654.97</v>
      </c>
      <c r="E107" s="60">
        <f t="shared" si="19"/>
        <v>34522.78</v>
      </c>
      <c r="F107" s="45">
        <f t="shared" si="0"/>
        <v>99.618553990957139</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140.57</v>
      </c>
      <c r="E109" s="194">
        <v>0</v>
      </c>
      <c r="F109" s="45">
        <f t="shared" si="0"/>
        <v>0</v>
      </c>
    </row>
    <row r="110" spans="1:6" ht="12.75" customHeight="1" x14ac:dyDescent="0.2">
      <c r="A110" s="63">
        <v>6513</v>
      </c>
      <c r="B110" s="64" t="s">
        <v>223</v>
      </c>
      <c r="C110" s="247" t="s">
        <v>224</v>
      </c>
      <c r="D110" s="194">
        <v>8.7899999999999991</v>
      </c>
      <c r="E110" s="194">
        <v>17.170000000000002</v>
      </c>
      <c r="F110" s="45">
        <f t="shared" si="0"/>
        <v>195.33560864618889</v>
      </c>
    </row>
    <row r="111" spans="1:6" ht="12.75" customHeight="1" x14ac:dyDescent="0.2">
      <c r="A111" s="63">
        <v>6514</v>
      </c>
      <c r="B111" s="64" t="s">
        <v>225</v>
      </c>
      <c r="C111" s="247" t="s">
        <v>226</v>
      </c>
      <c r="D111" s="194">
        <v>34505.61</v>
      </c>
      <c r="E111" s="194">
        <v>34505.61</v>
      </c>
      <c r="F111" s="45">
        <f t="shared" si="0"/>
        <v>100</v>
      </c>
    </row>
    <row r="112" spans="1:6" ht="12.75" customHeight="1" x14ac:dyDescent="0.2">
      <c r="A112" s="63">
        <v>652</v>
      </c>
      <c r="B112" s="64" t="s">
        <v>227</v>
      </c>
      <c r="C112" s="247" t="s">
        <v>228</v>
      </c>
      <c r="D112" s="60">
        <f t="shared" ref="D112:E112" si="20">SUM(D113:D119)</f>
        <v>97345.590000000011</v>
      </c>
      <c r="E112" s="60">
        <f t="shared" si="20"/>
        <v>111777.7</v>
      </c>
      <c r="F112" s="45">
        <f t="shared" si="0"/>
        <v>114.82564335990976</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66.459999999999994</v>
      </c>
      <c r="E114" s="194">
        <v>2.52</v>
      </c>
      <c r="F114" s="45">
        <f t="shared" si="0"/>
        <v>3.7917544387601567</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84279.13</v>
      </c>
      <c r="E117" s="194">
        <v>111775.18</v>
      </c>
      <c r="F117" s="45">
        <f t="shared" si="0"/>
        <v>132.62498082265441</v>
      </c>
    </row>
    <row r="118" spans="1:6" ht="12.75" customHeight="1" x14ac:dyDescent="0.2">
      <c r="A118" s="63">
        <v>6527</v>
      </c>
      <c r="B118" s="64" t="s">
        <v>239</v>
      </c>
      <c r="C118" s="247" t="s">
        <v>240</v>
      </c>
      <c r="D118" s="194">
        <v>13000</v>
      </c>
      <c r="E118" s="194">
        <v>0</v>
      </c>
      <c r="F118" s="45">
        <f t="shared" si="0"/>
        <v>0</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64310.179999999993</v>
      </c>
      <c r="E120" s="60">
        <f t="shared" si="21"/>
        <v>130763.25</v>
      </c>
      <c r="F120" s="45">
        <f t="shared" si="0"/>
        <v>203.33211631502201</v>
      </c>
    </row>
    <row r="121" spans="1:6" ht="12.75" customHeight="1" x14ac:dyDescent="0.2">
      <c r="A121" s="63">
        <v>6531</v>
      </c>
      <c r="B121" s="64" t="s">
        <v>245</v>
      </c>
      <c r="C121" s="247" t="s">
        <v>246</v>
      </c>
      <c r="D121" s="194">
        <v>5397.73</v>
      </c>
      <c r="E121" s="194">
        <v>2591.7600000000002</v>
      </c>
      <c r="F121" s="45">
        <f t="shared" si="0"/>
        <v>48.015739949941924</v>
      </c>
    </row>
    <row r="122" spans="1:6" ht="12.75" customHeight="1" x14ac:dyDescent="0.2">
      <c r="A122" s="63">
        <v>6532</v>
      </c>
      <c r="B122" s="64" t="s">
        <v>247</v>
      </c>
      <c r="C122" s="247" t="s">
        <v>248</v>
      </c>
      <c r="D122" s="194">
        <v>58912.45</v>
      </c>
      <c r="E122" s="194">
        <v>128171.49</v>
      </c>
      <c r="F122" s="45">
        <f t="shared" si="0"/>
        <v>217.5626544134559</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1780.42</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1780.42</v>
      </c>
      <c r="F151" s="45" t="str">
        <f t="shared" si="26"/>
        <v>-</v>
      </c>
    </row>
    <row r="152" spans="1:6" ht="12.75" customHeight="1" x14ac:dyDescent="0.2">
      <c r="A152" s="63">
        <v>3</v>
      </c>
      <c r="B152" s="64" t="s">
        <v>307</v>
      </c>
      <c r="C152" s="247" t="s">
        <v>13</v>
      </c>
      <c r="D152" s="60">
        <f>D153+D164+D202+D221+D230+D262+D273</f>
        <v>1376906.57</v>
      </c>
      <c r="E152" s="60">
        <f>E153+E164+E202+E221+E230+E262+E273</f>
        <v>1690819.11</v>
      </c>
      <c r="F152" s="45">
        <f t="shared" si="26"/>
        <v>122.79839074338936</v>
      </c>
    </row>
    <row r="153" spans="1:6" ht="12.75" customHeight="1" x14ac:dyDescent="0.2">
      <c r="A153" s="63">
        <v>31</v>
      </c>
      <c r="B153" s="64" t="s">
        <v>308</v>
      </c>
      <c r="C153" s="247" t="s">
        <v>309</v>
      </c>
      <c r="D153" s="60">
        <f t="shared" ref="D153:E153" si="30">D154+D159+D160</f>
        <v>553933.85</v>
      </c>
      <c r="E153" s="60">
        <f t="shared" si="30"/>
        <v>808124.89</v>
      </c>
      <c r="F153" s="45">
        <f t="shared" si="26"/>
        <v>145.88833847218402</v>
      </c>
    </row>
    <row r="154" spans="1:6" ht="12.75" customHeight="1" x14ac:dyDescent="0.2">
      <c r="A154" s="63">
        <v>311</v>
      </c>
      <c r="B154" s="64" t="s">
        <v>310</v>
      </c>
      <c r="C154" s="247" t="s">
        <v>311</v>
      </c>
      <c r="D154" s="60">
        <f t="shared" ref="D154:E154" si="31">SUM(D155:D158)</f>
        <v>429971.69</v>
      </c>
      <c r="E154" s="60">
        <f t="shared" si="31"/>
        <v>609593.35</v>
      </c>
      <c r="F154" s="45">
        <f t="shared" si="26"/>
        <v>141.77522943429136</v>
      </c>
    </row>
    <row r="155" spans="1:6" ht="12.75" customHeight="1" x14ac:dyDescent="0.2">
      <c r="A155" s="63">
        <v>3111</v>
      </c>
      <c r="B155" s="64" t="s">
        <v>312</v>
      </c>
      <c r="C155" s="247" t="s">
        <v>313</v>
      </c>
      <c r="D155" s="194">
        <v>429971.69</v>
      </c>
      <c r="E155" s="194">
        <v>609593.35</v>
      </c>
      <c r="F155" s="45">
        <f t="shared" si="26"/>
        <v>141.77522943429136</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13655.19</v>
      </c>
      <c r="E159" s="194">
        <v>42178.42</v>
      </c>
      <c r="F159" s="45">
        <f t="shared" si="26"/>
        <v>308.88197088433043</v>
      </c>
    </row>
    <row r="160" spans="1:6" ht="12.75" customHeight="1" x14ac:dyDescent="0.2">
      <c r="A160" s="63">
        <v>313</v>
      </c>
      <c r="B160" s="65" t="s">
        <v>322</v>
      </c>
      <c r="C160" s="247" t="s">
        <v>323</v>
      </c>
      <c r="D160" s="60">
        <f t="shared" ref="D160:E160" si="32">SUM(D161:D163)</f>
        <v>110306.97</v>
      </c>
      <c r="E160" s="60">
        <f t="shared" si="32"/>
        <v>156353.12</v>
      </c>
      <c r="F160" s="45">
        <f t="shared" si="26"/>
        <v>141.74364502986529</v>
      </c>
    </row>
    <row r="161" spans="1:6" ht="12.75" customHeight="1" x14ac:dyDescent="0.2">
      <c r="A161" s="63">
        <v>3131</v>
      </c>
      <c r="B161" s="65" t="s">
        <v>324</v>
      </c>
      <c r="C161" s="247" t="s">
        <v>325</v>
      </c>
      <c r="D161" s="194">
        <v>42567.57</v>
      </c>
      <c r="E161" s="194">
        <v>55603.72</v>
      </c>
      <c r="F161" s="45">
        <f t="shared" si="26"/>
        <v>130.62460459922895</v>
      </c>
    </row>
    <row r="162" spans="1:6" ht="12.75" customHeight="1" x14ac:dyDescent="0.2">
      <c r="A162" s="63">
        <v>3132</v>
      </c>
      <c r="B162" s="65" t="s">
        <v>326</v>
      </c>
      <c r="C162" s="247" t="s">
        <v>327</v>
      </c>
      <c r="D162" s="194">
        <v>67739.399999999994</v>
      </c>
      <c r="E162" s="194">
        <v>100749.4</v>
      </c>
      <c r="F162" s="45">
        <f t="shared" si="26"/>
        <v>148.73087154595405</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552934.85000000009</v>
      </c>
      <c r="E164" s="60">
        <f>E165+E170+E178+E188+E189+E194</f>
        <v>570659.03</v>
      </c>
      <c r="F164" s="45">
        <f t="shared" si="26"/>
        <v>103.20547348390139</v>
      </c>
    </row>
    <row r="165" spans="1:6" ht="12.75" customHeight="1" x14ac:dyDescent="0.2">
      <c r="A165" s="63">
        <v>321</v>
      </c>
      <c r="B165" s="64" t="s">
        <v>332</v>
      </c>
      <c r="C165" s="247" t="s">
        <v>333</v>
      </c>
      <c r="D165" s="60">
        <f t="shared" ref="D165:E165" si="33">SUM(D166:D169)</f>
        <v>44583.44</v>
      </c>
      <c r="E165" s="60">
        <f t="shared" si="33"/>
        <v>30771.09</v>
      </c>
      <c r="F165" s="45">
        <f t="shared" si="26"/>
        <v>69.019102159905117</v>
      </c>
    </row>
    <row r="166" spans="1:6" ht="12.75" customHeight="1" x14ac:dyDescent="0.2">
      <c r="A166" s="63">
        <v>3211</v>
      </c>
      <c r="B166" s="64" t="s">
        <v>334</v>
      </c>
      <c r="C166" s="247" t="s">
        <v>335</v>
      </c>
      <c r="D166" s="194">
        <v>1030.5999999999999</v>
      </c>
      <c r="E166" s="194">
        <v>2361.9</v>
      </c>
      <c r="F166" s="45">
        <f t="shared" si="26"/>
        <v>229.17717834271301</v>
      </c>
    </row>
    <row r="167" spans="1:6" ht="12.75" customHeight="1" x14ac:dyDescent="0.2">
      <c r="A167" s="63">
        <v>3212</v>
      </c>
      <c r="B167" s="64" t="s">
        <v>336</v>
      </c>
      <c r="C167" s="247" t="s">
        <v>337</v>
      </c>
      <c r="D167" s="194">
        <v>21548.65</v>
      </c>
      <c r="E167" s="194">
        <v>23502.68</v>
      </c>
      <c r="F167" s="45">
        <f t="shared" si="26"/>
        <v>109.0679926584728</v>
      </c>
    </row>
    <row r="168" spans="1:6" ht="12.75" customHeight="1" x14ac:dyDescent="0.2">
      <c r="A168" s="63">
        <v>3213</v>
      </c>
      <c r="B168" s="64" t="s">
        <v>338</v>
      </c>
      <c r="C168" s="247" t="s">
        <v>339</v>
      </c>
      <c r="D168" s="194">
        <v>2481.66</v>
      </c>
      <c r="E168" s="194">
        <v>1810.51</v>
      </c>
      <c r="F168" s="45">
        <f t="shared" si="26"/>
        <v>72.955602298461514</v>
      </c>
    </row>
    <row r="169" spans="1:6" ht="12.75" customHeight="1" x14ac:dyDescent="0.2">
      <c r="A169" s="63">
        <v>3214</v>
      </c>
      <c r="B169" s="64" t="s">
        <v>340</v>
      </c>
      <c r="C169" s="247" t="s">
        <v>341</v>
      </c>
      <c r="D169" s="194">
        <v>19522.53</v>
      </c>
      <c r="E169" s="194">
        <v>3096</v>
      </c>
      <c r="F169" s="45">
        <f t="shared" si="26"/>
        <v>15.858600294121716</v>
      </c>
    </row>
    <row r="170" spans="1:6" ht="12.75" customHeight="1" x14ac:dyDescent="0.2">
      <c r="A170" s="63">
        <v>322</v>
      </c>
      <c r="B170" s="64" t="s">
        <v>342</v>
      </c>
      <c r="C170" s="247" t="s">
        <v>343</v>
      </c>
      <c r="D170" s="60">
        <f t="shared" ref="D170:E170" si="34">SUM(D171:D177)</f>
        <v>94150.8</v>
      </c>
      <c r="E170" s="60">
        <f t="shared" si="34"/>
        <v>89849.7</v>
      </c>
      <c r="F170" s="45">
        <f t="shared" si="26"/>
        <v>95.431690437043542</v>
      </c>
    </row>
    <row r="171" spans="1:6" ht="12.75" customHeight="1" x14ac:dyDescent="0.2">
      <c r="A171" s="63">
        <v>3221</v>
      </c>
      <c r="B171" s="64" t="s">
        <v>344</v>
      </c>
      <c r="C171" s="247" t="s">
        <v>345</v>
      </c>
      <c r="D171" s="194">
        <v>19423.759999999998</v>
      </c>
      <c r="E171" s="194">
        <v>24686.13</v>
      </c>
      <c r="F171" s="45">
        <f t="shared" si="26"/>
        <v>127.09243730359108</v>
      </c>
    </row>
    <row r="172" spans="1:6" ht="12.75" customHeight="1" x14ac:dyDescent="0.2">
      <c r="A172" s="63">
        <v>3222</v>
      </c>
      <c r="B172" s="64" t="s">
        <v>346</v>
      </c>
      <c r="C172" s="247" t="s">
        <v>347</v>
      </c>
      <c r="D172" s="194">
        <v>23294.48</v>
      </c>
      <c r="E172" s="194">
        <v>21578.54</v>
      </c>
      <c r="F172" s="45">
        <f t="shared" si="26"/>
        <v>92.633705495894318</v>
      </c>
    </row>
    <row r="173" spans="1:6" ht="12.75" customHeight="1" x14ac:dyDescent="0.2">
      <c r="A173" s="63">
        <v>3223</v>
      </c>
      <c r="B173" s="65" t="s">
        <v>348</v>
      </c>
      <c r="C173" s="247" t="s">
        <v>349</v>
      </c>
      <c r="D173" s="194">
        <v>30717.05</v>
      </c>
      <c r="E173" s="194">
        <v>33521.26</v>
      </c>
      <c r="F173" s="45">
        <f t="shared" si="26"/>
        <v>109.12916442171368</v>
      </c>
    </row>
    <row r="174" spans="1:6" ht="12.75" customHeight="1" x14ac:dyDescent="0.2">
      <c r="A174" s="63">
        <v>3224</v>
      </c>
      <c r="B174" s="65" t="s">
        <v>350</v>
      </c>
      <c r="C174" s="247" t="s">
        <v>351</v>
      </c>
      <c r="D174" s="194">
        <v>12517.85</v>
      </c>
      <c r="E174" s="194">
        <v>4095.94</v>
      </c>
      <c r="F174" s="45">
        <f t="shared" si="26"/>
        <v>32.720794705161026</v>
      </c>
    </row>
    <row r="175" spans="1:6" ht="12.75" customHeight="1" x14ac:dyDescent="0.2">
      <c r="A175" s="63">
        <v>3225</v>
      </c>
      <c r="B175" s="65" t="s">
        <v>352</v>
      </c>
      <c r="C175" s="247" t="s">
        <v>353</v>
      </c>
      <c r="D175" s="194">
        <v>8197.66</v>
      </c>
      <c r="E175" s="194">
        <v>5967.83</v>
      </c>
      <c r="F175" s="45">
        <f t="shared" si="26"/>
        <v>72.799189036871496</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380128.74000000005</v>
      </c>
      <c r="E178" s="60">
        <f t="shared" si="35"/>
        <v>419100.38</v>
      </c>
      <c r="F178" s="45">
        <f t="shared" si="26"/>
        <v>110.25222139215256</v>
      </c>
    </row>
    <row r="179" spans="1:6" ht="12.75" customHeight="1" x14ac:dyDescent="0.2">
      <c r="A179" s="63">
        <v>3231</v>
      </c>
      <c r="B179" s="65" t="s">
        <v>360</v>
      </c>
      <c r="C179" s="247" t="s">
        <v>361</v>
      </c>
      <c r="D179" s="194">
        <v>7114.75</v>
      </c>
      <c r="E179" s="194">
        <v>13793.64</v>
      </c>
      <c r="F179" s="45">
        <f t="shared" si="26"/>
        <v>193.87385361397097</v>
      </c>
    </row>
    <row r="180" spans="1:6" ht="12.75" customHeight="1" x14ac:dyDescent="0.2">
      <c r="A180" s="63">
        <v>3232</v>
      </c>
      <c r="B180" s="65" t="s">
        <v>362</v>
      </c>
      <c r="C180" s="247" t="s">
        <v>363</v>
      </c>
      <c r="D180" s="194">
        <v>228779.73</v>
      </c>
      <c r="E180" s="194">
        <v>238304.22</v>
      </c>
      <c r="F180" s="45">
        <f t="shared" si="26"/>
        <v>104.16317039975524</v>
      </c>
    </row>
    <row r="181" spans="1:6" ht="12.75" customHeight="1" x14ac:dyDescent="0.2">
      <c r="A181" s="63">
        <v>3233</v>
      </c>
      <c r="B181" s="65" t="s">
        <v>364</v>
      </c>
      <c r="C181" s="247" t="s">
        <v>365</v>
      </c>
      <c r="D181" s="194">
        <v>9140.94</v>
      </c>
      <c r="E181" s="194">
        <v>10482.56</v>
      </c>
      <c r="F181" s="45">
        <f t="shared" si="26"/>
        <v>114.67704634315507</v>
      </c>
    </row>
    <row r="182" spans="1:6" ht="12.75" customHeight="1" x14ac:dyDescent="0.2">
      <c r="A182" s="63">
        <v>3234</v>
      </c>
      <c r="B182" s="65" t="s">
        <v>366</v>
      </c>
      <c r="C182" s="247" t="s">
        <v>367</v>
      </c>
      <c r="D182" s="194">
        <v>34472.74</v>
      </c>
      <c r="E182" s="194">
        <v>33281.24</v>
      </c>
      <c r="F182" s="45">
        <f t="shared" si="26"/>
        <v>96.543645790848075</v>
      </c>
    </row>
    <row r="183" spans="1:6" ht="12.75" customHeight="1" x14ac:dyDescent="0.2">
      <c r="A183" s="63">
        <v>3235</v>
      </c>
      <c r="B183" s="64" t="s">
        <v>368</v>
      </c>
      <c r="C183" s="247" t="s">
        <v>369</v>
      </c>
      <c r="D183" s="194">
        <v>2700</v>
      </c>
      <c r="E183" s="194">
        <v>3300</v>
      </c>
      <c r="F183" s="45">
        <f t="shared" si="26"/>
        <v>122.22222222222223</v>
      </c>
    </row>
    <row r="184" spans="1:6" ht="12.75" customHeight="1" x14ac:dyDescent="0.2">
      <c r="A184" s="63">
        <v>3236</v>
      </c>
      <c r="B184" s="64" t="s">
        <v>370</v>
      </c>
      <c r="C184" s="247" t="s">
        <v>371</v>
      </c>
      <c r="D184" s="194">
        <v>4256.97</v>
      </c>
      <c r="E184" s="194">
        <v>10488.02</v>
      </c>
      <c r="F184" s="45">
        <f t="shared" si="26"/>
        <v>246.37288963746516</v>
      </c>
    </row>
    <row r="185" spans="1:6" ht="12.75" customHeight="1" x14ac:dyDescent="0.2">
      <c r="A185" s="63">
        <v>3237</v>
      </c>
      <c r="B185" s="64" t="s">
        <v>372</v>
      </c>
      <c r="C185" s="247" t="s">
        <v>373</v>
      </c>
      <c r="D185" s="194">
        <v>53954.66</v>
      </c>
      <c r="E185" s="194">
        <v>52277.3</v>
      </c>
      <c r="F185" s="45">
        <f t="shared" si="26"/>
        <v>96.891167509905543</v>
      </c>
    </row>
    <row r="186" spans="1:6" ht="12.75" customHeight="1" x14ac:dyDescent="0.2">
      <c r="A186" s="63">
        <v>3238</v>
      </c>
      <c r="B186" s="64" t="s">
        <v>374</v>
      </c>
      <c r="C186" s="247" t="s">
        <v>375</v>
      </c>
      <c r="D186" s="194">
        <v>7663.51</v>
      </c>
      <c r="E186" s="194">
        <v>13547.65</v>
      </c>
      <c r="F186" s="45">
        <f t="shared" si="26"/>
        <v>176.78126602562008</v>
      </c>
    </row>
    <row r="187" spans="1:6" ht="12.75" customHeight="1" x14ac:dyDescent="0.2">
      <c r="A187" s="63">
        <v>3239</v>
      </c>
      <c r="B187" s="64" t="s">
        <v>376</v>
      </c>
      <c r="C187" s="247" t="s">
        <v>377</v>
      </c>
      <c r="D187" s="194">
        <v>32045.439999999999</v>
      </c>
      <c r="E187" s="194">
        <v>43625.75</v>
      </c>
      <c r="F187" s="45">
        <f t="shared" si="26"/>
        <v>136.1371539913323</v>
      </c>
    </row>
    <row r="188" spans="1:6" ht="12.75" customHeight="1" x14ac:dyDescent="0.2">
      <c r="A188" s="63">
        <v>324</v>
      </c>
      <c r="B188" s="64" t="s">
        <v>378</v>
      </c>
      <c r="C188" s="247" t="s">
        <v>379</v>
      </c>
      <c r="D188" s="194">
        <v>3711.28</v>
      </c>
      <c r="E188" s="194">
        <v>0</v>
      </c>
      <c r="F188" s="45">
        <f t="shared" si="26"/>
        <v>0</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30360.59</v>
      </c>
      <c r="E194" s="60">
        <f t="shared" si="36"/>
        <v>30937.859999999997</v>
      </c>
      <c r="F194" s="45">
        <f t="shared" si="26"/>
        <v>101.90137938689597</v>
      </c>
    </row>
    <row r="195" spans="1:6" ht="12.75" customHeight="1" x14ac:dyDescent="0.2">
      <c r="A195" s="63">
        <v>3291</v>
      </c>
      <c r="B195" s="183" t="s">
        <v>392</v>
      </c>
      <c r="C195" s="247" t="s">
        <v>393</v>
      </c>
      <c r="D195" s="194">
        <v>3429.29</v>
      </c>
      <c r="E195" s="194">
        <v>5688.27</v>
      </c>
      <c r="F195" s="45">
        <f t="shared" si="26"/>
        <v>165.87311076053646</v>
      </c>
    </row>
    <row r="196" spans="1:6" ht="12.75" customHeight="1" x14ac:dyDescent="0.2">
      <c r="A196" s="63">
        <v>3292</v>
      </c>
      <c r="B196" s="64" t="s">
        <v>394</v>
      </c>
      <c r="C196" s="247" t="s">
        <v>395</v>
      </c>
      <c r="D196" s="194">
        <v>5153.4399999999996</v>
      </c>
      <c r="E196" s="194">
        <v>7402.96</v>
      </c>
      <c r="F196" s="45">
        <f t="shared" si="26"/>
        <v>143.65084293209972</v>
      </c>
    </row>
    <row r="197" spans="1:6" ht="12.75" customHeight="1" x14ac:dyDescent="0.2">
      <c r="A197" s="63">
        <v>3293</v>
      </c>
      <c r="B197" s="64" t="s">
        <v>396</v>
      </c>
      <c r="C197" s="247" t="s">
        <v>397</v>
      </c>
      <c r="D197" s="194">
        <v>9746.7900000000009</v>
      </c>
      <c r="E197" s="194">
        <v>15805.47</v>
      </c>
      <c r="F197" s="45">
        <f t="shared" si="26"/>
        <v>162.16077293139585</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10743.11</v>
      </c>
      <c r="E199" s="194">
        <v>706.27</v>
      </c>
      <c r="F199" s="45">
        <f t="shared" si="26"/>
        <v>6.574167070801658</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1287.96</v>
      </c>
      <c r="E201" s="194">
        <v>1334.89</v>
      </c>
      <c r="F201" s="45">
        <f t="shared" si="26"/>
        <v>103.64374670020808</v>
      </c>
    </row>
    <row r="202" spans="1:6" ht="12.75" customHeight="1" x14ac:dyDescent="0.2">
      <c r="A202" s="63">
        <v>34</v>
      </c>
      <c r="B202" s="183" t="s">
        <v>406</v>
      </c>
      <c r="C202" s="247" t="s">
        <v>407</v>
      </c>
      <c r="D202" s="60">
        <f t="shared" ref="D202:E202" si="37">D203+D208+D216</f>
        <v>2803.66</v>
      </c>
      <c r="E202" s="60">
        <f t="shared" si="37"/>
        <v>4519.26</v>
      </c>
      <c r="F202" s="45">
        <f t="shared" si="26"/>
        <v>161.19144261429705</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291.91000000000003</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291.91000000000003</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2803.66</v>
      </c>
      <c r="E216" s="60">
        <f t="shared" si="40"/>
        <v>4227.3500000000004</v>
      </c>
      <c r="F216" s="45">
        <f t="shared" si="26"/>
        <v>150.77969511281682</v>
      </c>
    </row>
    <row r="217" spans="1:6" ht="12.75" customHeight="1" x14ac:dyDescent="0.2">
      <c r="A217" s="63">
        <v>3431</v>
      </c>
      <c r="B217" s="182" t="s">
        <v>436</v>
      </c>
      <c r="C217" s="247" t="s">
        <v>437</v>
      </c>
      <c r="D217" s="194">
        <v>1960.57</v>
      </c>
      <c r="E217" s="194">
        <v>3404.11</v>
      </c>
      <c r="F217" s="45">
        <f t="shared" si="26"/>
        <v>173.62858760462521</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802.8</v>
      </c>
      <c r="E219" s="194">
        <v>823.24</v>
      </c>
      <c r="F219" s="45">
        <f t="shared" si="26"/>
        <v>102.54608868958645</v>
      </c>
    </row>
    <row r="220" spans="1:6" ht="12.75" customHeight="1" x14ac:dyDescent="0.2">
      <c r="A220" s="63">
        <v>3434</v>
      </c>
      <c r="B220" s="65" t="s">
        <v>442</v>
      </c>
      <c r="C220" s="247" t="s">
        <v>443</v>
      </c>
      <c r="D220" s="194">
        <v>40.29</v>
      </c>
      <c r="E220" s="194">
        <v>0</v>
      </c>
      <c r="F220" s="45">
        <f t="shared" si="26"/>
        <v>0</v>
      </c>
    </row>
    <row r="221" spans="1:6" ht="12.75" customHeight="1" x14ac:dyDescent="0.2">
      <c r="A221" s="63">
        <v>35</v>
      </c>
      <c r="B221" s="65" t="s">
        <v>444</v>
      </c>
      <c r="C221" s="247" t="s">
        <v>445</v>
      </c>
      <c r="D221" s="60">
        <f t="shared" ref="D221:E221" si="41">D222+D225+D229</f>
        <v>12154.21</v>
      </c>
      <c r="E221" s="60">
        <f t="shared" si="41"/>
        <v>33754.29</v>
      </c>
      <c r="F221" s="45">
        <f t="shared" si="26"/>
        <v>277.71685695738353</v>
      </c>
    </row>
    <row r="222" spans="1:6" ht="24" x14ac:dyDescent="0.2">
      <c r="A222" s="63">
        <v>351</v>
      </c>
      <c r="B222" s="65" t="s">
        <v>446</v>
      </c>
      <c r="C222" s="247" t="s">
        <v>447</v>
      </c>
      <c r="D222" s="60">
        <f t="shared" ref="D222:E222" si="42">SUM(D223:D224)</f>
        <v>12154.21</v>
      </c>
      <c r="E222" s="60">
        <f t="shared" si="42"/>
        <v>33754.29</v>
      </c>
      <c r="F222" s="45">
        <f t="shared" si="26"/>
        <v>277.71685695738353</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12154.21</v>
      </c>
      <c r="E224" s="194">
        <v>33754.29</v>
      </c>
      <c r="F224" s="45">
        <f t="shared" si="26"/>
        <v>277.71685695738353</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42049.66</v>
      </c>
      <c r="E230" s="60">
        <f>E231+E234+E237+E242+E246+E250+E254+E257</f>
        <v>18295.36</v>
      </c>
      <c r="F230" s="45">
        <f t="shared" ref="F230:F245" si="44">IF(D230&lt;&gt;0,IF(E230/D230&gt;=100,"&gt;&gt;100",E230/D230*100),"-")</f>
        <v>43.508936814233458</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17943.72</v>
      </c>
      <c r="E237" s="60">
        <f t="shared" si="47"/>
        <v>0</v>
      </c>
      <c r="F237" s="45">
        <f t="shared" si="44"/>
        <v>0</v>
      </c>
    </row>
    <row r="238" spans="1:6" ht="12" x14ac:dyDescent="0.2">
      <c r="A238" s="63">
        <v>3631</v>
      </c>
      <c r="B238" s="65" t="s">
        <v>478</v>
      </c>
      <c r="C238" s="247" t="s">
        <v>479</v>
      </c>
      <c r="D238" s="194">
        <v>17943.72</v>
      </c>
      <c r="E238" s="194">
        <v>0</v>
      </c>
      <c r="F238" s="45">
        <f t="shared" si="44"/>
        <v>0</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24105.94</v>
      </c>
      <c r="E246" s="60">
        <f t="shared" si="48"/>
        <v>18295.36</v>
      </c>
      <c r="F246" s="45">
        <f t="shared" ref="F246:F249" si="49">IF(D246&lt;&gt;0,IF(E246/D246&gt;=100,"&gt;&gt;100",E246/D246*100),"-")</f>
        <v>75.895650615574425</v>
      </c>
    </row>
    <row r="247" spans="1:6" ht="12.75" customHeight="1" x14ac:dyDescent="0.2">
      <c r="A247" s="63" t="s">
        <v>493</v>
      </c>
      <c r="B247" s="64" t="s">
        <v>494</v>
      </c>
      <c r="C247" s="247" t="s">
        <v>493</v>
      </c>
      <c r="D247" s="194">
        <v>24105.94</v>
      </c>
      <c r="E247" s="194">
        <v>15295.36</v>
      </c>
      <c r="F247" s="45">
        <f t="shared" si="49"/>
        <v>63.450585208458996</v>
      </c>
    </row>
    <row r="248" spans="1:6" ht="12.75" customHeight="1" x14ac:dyDescent="0.2">
      <c r="A248" s="63" t="s">
        <v>495</v>
      </c>
      <c r="B248" s="64" t="s">
        <v>496</v>
      </c>
      <c r="C248" s="247" t="s">
        <v>495</v>
      </c>
      <c r="D248" s="194">
        <v>0</v>
      </c>
      <c r="E248" s="194">
        <v>3000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61040.100000000006</v>
      </c>
      <c r="E262" s="60">
        <f t="shared" si="55"/>
        <v>88382.53</v>
      </c>
      <c r="F262" s="45">
        <f t="shared" ref="F262:F268" si="56">IF(D262&lt;&gt;0,IF(E262/D262&gt;=100,"&gt;&gt;100",E262/D262*100),"-")</f>
        <v>144.79420905273744</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61040.100000000006</v>
      </c>
      <c r="E269" s="60">
        <f t="shared" si="58"/>
        <v>88382.53</v>
      </c>
      <c r="F269" s="45">
        <f t="shared" ref="F269:F272" si="59">IF(D269&lt;&gt;0,IF(E269/D269&gt;=100,"&gt;&gt;100",E269/D269*100),"-")</f>
        <v>144.79420905273744</v>
      </c>
    </row>
    <row r="270" spans="1:6" ht="12.75" customHeight="1" x14ac:dyDescent="0.2">
      <c r="A270" s="63">
        <v>3721</v>
      </c>
      <c r="B270" s="65" t="s">
        <v>533</v>
      </c>
      <c r="C270" s="247" t="s">
        <v>534</v>
      </c>
      <c r="D270" s="194">
        <v>26432.49</v>
      </c>
      <c r="E270" s="194">
        <v>46590.46</v>
      </c>
      <c r="F270" s="45">
        <f t="shared" si="59"/>
        <v>176.26209259891897</v>
      </c>
    </row>
    <row r="271" spans="1:6" ht="12.75" customHeight="1" x14ac:dyDescent="0.2">
      <c r="A271" s="63">
        <v>3722</v>
      </c>
      <c r="B271" s="65" t="s">
        <v>535</v>
      </c>
      <c r="C271" s="247" t="s">
        <v>536</v>
      </c>
      <c r="D271" s="194">
        <v>34607.61</v>
      </c>
      <c r="E271" s="194">
        <v>41792.07</v>
      </c>
      <c r="F271" s="45">
        <f t="shared" si="59"/>
        <v>120.75976931085388</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151990.24000000002</v>
      </c>
      <c r="E273" s="60">
        <f t="shared" si="60"/>
        <v>167083.75</v>
      </c>
      <c r="F273" s="45">
        <f t="shared" ref="F273:F277" si="61">IF(D273&lt;&gt;0,IF(E273/D273&gt;=100,"&gt;&gt;100",E273/D273*100),"-")</f>
        <v>109.93057843714173</v>
      </c>
    </row>
    <row r="274" spans="1:6" ht="12.75" customHeight="1" x14ac:dyDescent="0.2">
      <c r="A274" s="63">
        <v>381</v>
      </c>
      <c r="B274" s="64" t="s">
        <v>541</v>
      </c>
      <c r="C274" s="247" t="s">
        <v>542</v>
      </c>
      <c r="D274" s="60">
        <f t="shared" ref="D274:E274" si="62">SUM(D275:D277)</f>
        <v>151990.24000000002</v>
      </c>
      <c r="E274" s="60">
        <f t="shared" si="62"/>
        <v>167083.75</v>
      </c>
      <c r="F274" s="45">
        <f t="shared" si="61"/>
        <v>109.93057843714173</v>
      </c>
    </row>
    <row r="275" spans="1:6" ht="12.75" customHeight="1" x14ac:dyDescent="0.2">
      <c r="A275" s="63">
        <v>3811</v>
      </c>
      <c r="B275" s="64" t="s">
        <v>543</v>
      </c>
      <c r="C275" s="247" t="s">
        <v>544</v>
      </c>
      <c r="D275" s="194">
        <v>151771.26</v>
      </c>
      <c r="E275" s="194">
        <v>167083.75</v>
      </c>
      <c r="F275" s="45">
        <f t="shared" si="61"/>
        <v>110.08918948159223</v>
      </c>
    </row>
    <row r="276" spans="1:6" ht="12.75" customHeight="1" x14ac:dyDescent="0.2">
      <c r="A276" s="63">
        <v>3812</v>
      </c>
      <c r="B276" s="64" t="s">
        <v>545</v>
      </c>
      <c r="C276" s="247" t="s">
        <v>546</v>
      </c>
      <c r="D276" s="194">
        <v>218.98</v>
      </c>
      <c r="E276" s="194">
        <v>0</v>
      </c>
      <c r="F276" s="45">
        <f t="shared" si="61"/>
        <v>0</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v>0</v>
      </c>
      <c r="F284" s="45" t="str">
        <f t="shared" si="66"/>
        <v>-</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0</v>
      </c>
      <c r="E291" s="194">
        <v>0</v>
      </c>
      <c r="F291" s="45" t="str">
        <f t="shared" si="66"/>
        <v>-</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1376906.57</v>
      </c>
      <c r="E299" s="60">
        <f>E152-E297+E298</f>
        <v>1690819.11</v>
      </c>
      <c r="F299" s="45">
        <f t="shared" si="68"/>
        <v>122.79839074338936</v>
      </c>
    </row>
    <row r="300" spans="1:6" ht="12.75" customHeight="1" x14ac:dyDescent="0.2">
      <c r="A300" s="63" t="s">
        <v>582</v>
      </c>
      <c r="B300" s="64" t="s">
        <v>593</v>
      </c>
      <c r="C300" s="247" t="s">
        <v>594</v>
      </c>
      <c r="D300" s="60">
        <f>IF(D6&gt;=D299,D6-D299,0)</f>
        <v>434076.64999999991</v>
      </c>
      <c r="E300" s="60">
        <f>IF(E6&gt;=E299,E6-E299,0)</f>
        <v>668669.90999999945</v>
      </c>
      <c r="F300" s="45">
        <f t="shared" si="68"/>
        <v>154.04420164042446</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6948538.4699999997</v>
      </c>
      <c r="E302" s="194">
        <v>5983975.4699999997</v>
      </c>
      <c r="F302" s="45">
        <f t="shared" si="68"/>
        <v>86.118476508916842</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1621953.02</v>
      </c>
      <c r="E304" s="194">
        <v>1473500.28</v>
      </c>
      <c r="F304" s="45">
        <f t="shared" si="68"/>
        <v>90.847284836893735</v>
      </c>
    </row>
    <row r="305" spans="1:6" ht="12" x14ac:dyDescent="0.2">
      <c r="A305" s="63">
        <v>9661</v>
      </c>
      <c r="B305" s="220" t="s">
        <v>603</v>
      </c>
      <c r="C305" s="247" t="s">
        <v>604</v>
      </c>
      <c r="D305" s="194">
        <v>33976.199999999997</v>
      </c>
      <c r="E305" s="194">
        <v>0</v>
      </c>
      <c r="F305" s="45">
        <f t="shared" si="68"/>
        <v>0</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654.23</v>
      </c>
      <c r="E308" s="60">
        <f t="shared" si="71"/>
        <v>18928.48</v>
      </c>
      <c r="F308" s="45">
        <f t="shared" ref="F308:F428" si="72">IF(D308&lt;&gt;0,IF(E308/D308&gt;=100,"&gt;&gt;100",E308/D308*100),"-")</f>
        <v>2893.2454947036972</v>
      </c>
    </row>
    <row r="309" spans="1:6" ht="12.75" customHeight="1" x14ac:dyDescent="0.2">
      <c r="A309" s="63">
        <v>71</v>
      </c>
      <c r="B309" s="64" t="s">
        <v>610</v>
      </c>
      <c r="C309" s="247" t="s">
        <v>611</v>
      </c>
      <c r="D309" s="60">
        <f t="shared" ref="D309:E309" si="73">D310+D314</f>
        <v>0</v>
      </c>
      <c r="E309" s="60">
        <f t="shared" si="73"/>
        <v>17499.47</v>
      </c>
      <c r="F309" s="45" t="str">
        <f t="shared" si="72"/>
        <v>-</v>
      </c>
    </row>
    <row r="310" spans="1:6" ht="24" x14ac:dyDescent="0.2">
      <c r="A310" s="63">
        <v>711</v>
      </c>
      <c r="B310" s="64" t="s">
        <v>612</v>
      </c>
      <c r="C310" s="247" t="s">
        <v>613</v>
      </c>
      <c r="D310" s="60">
        <f t="shared" ref="D310:E310" si="74">SUM(D311:D313)</f>
        <v>0</v>
      </c>
      <c r="E310" s="60">
        <f t="shared" si="74"/>
        <v>17499.47</v>
      </c>
      <c r="F310" s="45" t="str">
        <f t="shared" si="72"/>
        <v>-</v>
      </c>
    </row>
    <row r="311" spans="1:6" ht="12.75" customHeight="1" x14ac:dyDescent="0.2">
      <c r="A311" s="63">
        <v>7111</v>
      </c>
      <c r="B311" s="64" t="s">
        <v>614</v>
      </c>
      <c r="C311" s="247" t="s">
        <v>615</v>
      </c>
      <c r="D311" s="194">
        <v>0</v>
      </c>
      <c r="E311" s="194">
        <v>17499.47</v>
      </c>
      <c r="F311" s="45" t="str">
        <f t="shared" si="72"/>
        <v>-</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654.23</v>
      </c>
      <c r="E321" s="60">
        <f t="shared" si="76"/>
        <v>1429.01</v>
      </c>
      <c r="F321" s="45">
        <f t="shared" si="72"/>
        <v>218.42624153585129</v>
      </c>
    </row>
    <row r="322" spans="1:6" ht="12.75" customHeight="1" x14ac:dyDescent="0.2">
      <c r="A322" s="63">
        <v>721</v>
      </c>
      <c r="B322" s="64" t="s">
        <v>636</v>
      </c>
      <c r="C322" s="247" t="s">
        <v>637</v>
      </c>
      <c r="D322" s="60">
        <f t="shared" ref="D322:E322" si="77">SUM(D323:D326)</f>
        <v>654.23</v>
      </c>
      <c r="E322" s="60">
        <f t="shared" si="77"/>
        <v>1429.01</v>
      </c>
      <c r="F322" s="45">
        <f t="shared" si="72"/>
        <v>218.42624153585129</v>
      </c>
    </row>
    <row r="323" spans="1:6" ht="12.75" customHeight="1" x14ac:dyDescent="0.2">
      <c r="A323" s="63">
        <v>7211</v>
      </c>
      <c r="B323" s="64" t="s">
        <v>638</v>
      </c>
      <c r="C323" s="247" t="s">
        <v>639</v>
      </c>
      <c r="D323" s="194">
        <v>654.23</v>
      </c>
      <c r="E323" s="194">
        <v>1429.01</v>
      </c>
      <c r="F323" s="45">
        <f t="shared" si="72"/>
        <v>218.42624153585129</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195167.28</v>
      </c>
      <c r="E360" s="60">
        <f t="shared" si="86"/>
        <v>193222.07</v>
      </c>
      <c r="F360" s="45">
        <f t="shared" si="72"/>
        <v>99.003311415725008</v>
      </c>
    </row>
    <row r="361" spans="1:6" ht="12.75" customHeight="1" x14ac:dyDescent="0.2">
      <c r="A361" s="63">
        <v>41</v>
      </c>
      <c r="B361" s="64" t="s">
        <v>714</v>
      </c>
      <c r="C361" s="247" t="s">
        <v>715</v>
      </c>
      <c r="D361" s="60">
        <f t="shared" ref="D361:E361" si="87">D362+D366</f>
        <v>0</v>
      </c>
      <c r="E361" s="60">
        <f t="shared" si="87"/>
        <v>40000</v>
      </c>
      <c r="F361" s="45" t="str">
        <f t="shared" si="72"/>
        <v>-</v>
      </c>
    </row>
    <row r="362" spans="1:6" ht="12.75" customHeight="1" x14ac:dyDescent="0.2">
      <c r="A362" s="63">
        <v>411</v>
      </c>
      <c r="B362" s="64" t="s">
        <v>716</v>
      </c>
      <c r="C362" s="247" t="s">
        <v>717</v>
      </c>
      <c r="D362" s="60">
        <f t="shared" ref="D362:E362" si="88">SUM(D363:D365)</f>
        <v>0</v>
      </c>
      <c r="E362" s="60">
        <f t="shared" si="88"/>
        <v>40000</v>
      </c>
      <c r="F362" s="45" t="str">
        <f t="shared" si="72"/>
        <v>-</v>
      </c>
    </row>
    <row r="363" spans="1:6" ht="12.75" customHeight="1" x14ac:dyDescent="0.2">
      <c r="A363" s="63">
        <v>4111</v>
      </c>
      <c r="B363" s="64" t="s">
        <v>614</v>
      </c>
      <c r="C363" s="247" t="s">
        <v>718</v>
      </c>
      <c r="D363" s="194">
        <v>0</v>
      </c>
      <c r="E363" s="194">
        <v>40000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94965.65</v>
      </c>
      <c r="E373" s="60">
        <f t="shared" si="90"/>
        <v>100195.81999999999</v>
      </c>
      <c r="F373" s="45">
        <f t="shared" si="72"/>
        <v>105.50743347726257</v>
      </c>
    </row>
    <row r="374" spans="1:6" ht="12.75" customHeight="1" x14ac:dyDescent="0.2">
      <c r="A374" s="63">
        <v>421</v>
      </c>
      <c r="B374" s="64" t="s">
        <v>732</v>
      </c>
      <c r="C374" s="247" t="s">
        <v>733</v>
      </c>
      <c r="D374" s="60">
        <f t="shared" ref="D374:E374" si="91">SUM(D375:D378)</f>
        <v>72170</v>
      </c>
      <c r="E374" s="60">
        <f t="shared" si="91"/>
        <v>48922.75</v>
      </c>
      <c r="F374" s="45">
        <f t="shared" si="72"/>
        <v>67.788208396840787</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0</v>
      </c>
      <c r="E376" s="194">
        <v>7750</v>
      </c>
      <c r="F376" s="45" t="str">
        <f t="shared" si="72"/>
        <v>-</v>
      </c>
    </row>
    <row r="377" spans="1:6" ht="12.75" customHeight="1" x14ac:dyDescent="0.2">
      <c r="A377" s="63">
        <v>4213</v>
      </c>
      <c r="B377" s="64" t="s">
        <v>642</v>
      </c>
      <c r="C377" s="247" t="s">
        <v>736</v>
      </c>
      <c r="D377" s="194">
        <v>72170</v>
      </c>
      <c r="E377" s="194">
        <v>17419</v>
      </c>
      <c r="F377" s="45">
        <f t="shared" si="72"/>
        <v>24.136067618123874</v>
      </c>
    </row>
    <row r="378" spans="1:6" ht="12.75" customHeight="1" x14ac:dyDescent="0.2">
      <c r="A378" s="63">
        <v>4214</v>
      </c>
      <c r="B378" s="64" t="s">
        <v>644</v>
      </c>
      <c r="C378" s="247" t="s">
        <v>737</v>
      </c>
      <c r="D378" s="194">
        <v>0</v>
      </c>
      <c r="E378" s="194">
        <v>23753.75</v>
      </c>
      <c r="F378" s="45" t="str">
        <f t="shared" si="72"/>
        <v>-</v>
      </c>
    </row>
    <row r="379" spans="1:6" ht="12.75" customHeight="1" x14ac:dyDescent="0.2">
      <c r="A379" s="63">
        <v>422</v>
      </c>
      <c r="B379" s="64" t="s">
        <v>738</v>
      </c>
      <c r="C379" s="247" t="s">
        <v>739</v>
      </c>
      <c r="D379" s="60">
        <f t="shared" ref="D379:E379" si="92">SUM(D380:D387)</f>
        <v>21194.34</v>
      </c>
      <c r="E379" s="60">
        <f t="shared" si="92"/>
        <v>46547.92</v>
      </c>
      <c r="F379" s="45">
        <f t="shared" si="72"/>
        <v>219.62429592051461</v>
      </c>
    </row>
    <row r="380" spans="1:6" ht="12.75" customHeight="1" x14ac:dyDescent="0.2">
      <c r="A380" s="63">
        <v>4221</v>
      </c>
      <c r="B380" s="64" t="s">
        <v>648</v>
      </c>
      <c r="C380" s="247" t="s">
        <v>740</v>
      </c>
      <c r="D380" s="194">
        <v>2360</v>
      </c>
      <c r="E380" s="194">
        <v>0</v>
      </c>
      <c r="F380" s="45">
        <f t="shared" si="72"/>
        <v>0</v>
      </c>
    </row>
    <row r="381" spans="1:6" ht="12.75" customHeight="1" x14ac:dyDescent="0.2">
      <c r="A381" s="63">
        <v>4222</v>
      </c>
      <c r="B381" s="64" t="s">
        <v>741</v>
      </c>
      <c r="C381" s="247" t="s">
        <v>742</v>
      </c>
      <c r="D381" s="194">
        <v>0</v>
      </c>
      <c r="E381" s="194">
        <v>2478</v>
      </c>
      <c r="F381" s="45" t="str">
        <f t="shared" si="72"/>
        <v>-</v>
      </c>
    </row>
    <row r="382" spans="1:6" ht="12.75" customHeight="1" x14ac:dyDescent="0.2">
      <c r="A382" s="63">
        <v>4223</v>
      </c>
      <c r="B382" s="64" t="s">
        <v>652</v>
      </c>
      <c r="C382" s="247" t="s">
        <v>743</v>
      </c>
      <c r="D382" s="194">
        <v>0</v>
      </c>
      <c r="E382" s="194">
        <v>0</v>
      </c>
      <c r="F382" s="45" t="str">
        <f t="shared" si="72"/>
        <v>-</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18834.34</v>
      </c>
      <c r="E386" s="194">
        <v>44069.919999999998</v>
      </c>
      <c r="F386" s="45">
        <f t="shared" si="72"/>
        <v>233.9870683018359</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769.66</v>
      </c>
      <c r="E388" s="60">
        <f t="shared" si="93"/>
        <v>0</v>
      </c>
      <c r="F388" s="45">
        <f t="shared" si="72"/>
        <v>0</v>
      </c>
    </row>
    <row r="389" spans="1:6" ht="12.75" customHeight="1" x14ac:dyDescent="0.2">
      <c r="A389" s="63">
        <v>4231</v>
      </c>
      <c r="B389" s="64" t="s">
        <v>666</v>
      </c>
      <c r="C389" s="247" t="s">
        <v>751</v>
      </c>
      <c r="D389" s="194">
        <v>769.66</v>
      </c>
      <c r="E389" s="194">
        <v>0</v>
      </c>
      <c r="F389" s="45">
        <f t="shared" si="72"/>
        <v>0</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521.65</v>
      </c>
      <c r="E393" s="60">
        <f t="shared" si="94"/>
        <v>3225.15</v>
      </c>
      <c r="F393" s="45">
        <f t="shared" si="72"/>
        <v>618.25936930892362</v>
      </c>
    </row>
    <row r="394" spans="1:6" ht="12.75" customHeight="1" x14ac:dyDescent="0.2">
      <c r="A394" s="63">
        <v>4241</v>
      </c>
      <c r="B394" s="64" t="s">
        <v>757</v>
      </c>
      <c r="C394" s="247" t="s">
        <v>758</v>
      </c>
      <c r="D394" s="194">
        <v>521.65</v>
      </c>
      <c r="E394" s="194">
        <v>3225.15</v>
      </c>
      <c r="F394" s="45">
        <f t="shared" si="72"/>
        <v>618.25936930892362</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310</v>
      </c>
      <c r="E401" s="60">
        <f t="shared" si="96"/>
        <v>1500</v>
      </c>
      <c r="F401" s="45">
        <f t="shared" si="72"/>
        <v>483.87096774193549</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310</v>
      </c>
      <c r="E403" s="194">
        <v>0</v>
      </c>
      <c r="F403" s="45">
        <f t="shared" si="72"/>
        <v>0</v>
      </c>
    </row>
    <row r="404" spans="1:6" ht="12.75" customHeight="1" x14ac:dyDescent="0.2">
      <c r="A404" s="63">
        <v>4263</v>
      </c>
      <c r="B404" s="64" t="s">
        <v>696</v>
      </c>
      <c r="C404" s="247" t="s">
        <v>771</v>
      </c>
      <c r="D404" s="194">
        <v>0</v>
      </c>
      <c r="E404" s="194">
        <v>1500</v>
      </c>
      <c r="F404" s="45" t="str">
        <f t="shared" si="72"/>
        <v>-</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100201.63</v>
      </c>
      <c r="E412" s="60">
        <f t="shared" si="100"/>
        <v>53026.25</v>
      </c>
      <c r="F412" s="45">
        <f t="shared" si="72"/>
        <v>52.919548314732999</v>
      </c>
    </row>
    <row r="413" spans="1:6" ht="12.75" customHeight="1" x14ac:dyDescent="0.2">
      <c r="A413" s="63">
        <v>451</v>
      </c>
      <c r="B413" s="64" t="s">
        <v>785</v>
      </c>
      <c r="C413" s="247" t="s">
        <v>786</v>
      </c>
      <c r="D413" s="194">
        <v>100201.63</v>
      </c>
      <c r="E413" s="194">
        <v>53026.25</v>
      </c>
      <c r="F413" s="45">
        <f t="shared" si="72"/>
        <v>52.919548314732999</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194513.05</v>
      </c>
      <c r="E418" s="60">
        <f t="shared" si="102"/>
        <v>174293.59</v>
      </c>
      <c r="F418" s="45">
        <f t="shared" si="72"/>
        <v>89.60508819331146</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8034049.4000000004</v>
      </c>
      <c r="E420" s="194">
        <v>7345090.4800000004</v>
      </c>
      <c r="F420" s="45">
        <f t="shared" si="72"/>
        <v>91.424512276461741</v>
      </c>
    </row>
    <row r="421" spans="1:6" ht="12.75" customHeight="1" x14ac:dyDescent="0.2">
      <c r="A421" s="63">
        <v>97</v>
      </c>
      <c r="B421" s="220" t="s">
        <v>801</v>
      </c>
      <c r="C421" s="247" t="s">
        <v>802</v>
      </c>
      <c r="D421" s="194">
        <v>9390.7900000000009</v>
      </c>
      <c r="E421" s="194">
        <v>13214.54</v>
      </c>
      <c r="F421" s="45">
        <f t="shared" si="72"/>
        <v>140.71808655075876</v>
      </c>
    </row>
    <row r="422" spans="1:6" ht="12.75" customHeight="1" x14ac:dyDescent="0.2">
      <c r="A422" s="63" t="s">
        <v>582</v>
      </c>
      <c r="B422" s="64" t="s">
        <v>803</v>
      </c>
      <c r="C422" s="247" t="s">
        <v>804</v>
      </c>
      <c r="D422" s="60">
        <f>D6+D308</f>
        <v>1811637.45</v>
      </c>
      <c r="E422" s="60">
        <f>E6+E308</f>
        <v>2378417.4999999995</v>
      </c>
      <c r="F422" s="45">
        <f t="shared" si="72"/>
        <v>131.2855118997457</v>
      </c>
    </row>
    <row r="423" spans="1:6" ht="12.75" customHeight="1" x14ac:dyDescent="0.2">
      <c r="A423" s="63" t="s">
        <v>582</v>
      </c>
      <c r="B423" s="64" t="s">
        <v>805</v>
      </c>
      <c r="C423" s="247" t="s">
        <v>806</v>
      </c>
      <c r="D423" s="60">
        <f t="shared" ref="D423:E423" si="103">D299+D360</f>
        <v>1572073.85</v>
      </c>
      <c r="E423" s="60">
        <f t="shared" si="103"/>
        <v>1884041.1800000002</v>
      </c>
      <c r="F423" s="45">
        <f t="shared" si="72"/>
        <v>119.84431774626873</v>
      </c>
    </row>
    <row r="424" spans="1:6" ht="12.75" customHeight="1" x14ac:dyDescent="0.2">
      <c r="A424" s="63" t="s">
        <v>582</v>
      </c>
      <c r="B424" s="64" t="s">
        <v>807</v>
      </c>
      <c r="C424" s="247" t="s">
        <v>808</v>
      </c>
      <c r="D424" s="60">
        <f t="shared" ref="D424:E424" si="104">IF(D422&gt;=D423,D422-D423,0)</f>
        <v>239563.59999999986</v>
      </c>
      <c r="E424" s="60">
        <f t="shared" si="104"/>
        <v>494376.31999999937</v>
      </c>
      <c r="F424" s="45">
        <f t="shared" si="72"/>
        <v>206.36537437240031</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1085510.9300000006</v>
      </c>
      <c r="E427" s="60">
        <f t="shared" si="107"/>
        <v>1361115.0100000007</v>
      </c>
      <c r="F427" s="45">
        <f t="shared" si="72"/>
        <v>125.38934177291057</v>
      </c>
    </row>
    <row r="428" spans="1:6" ht="24" x14ac:dyDescent="0.2">
      <c r="A428" s="249" t="s">
        <v>816</v>
      </c>
      <c r="B428" s="243" t="s">
        <v>817</v>
      </c>
      <c r="C428" s="250" t="s">
        <v>818</v>
      </c>
      <c r="D428" s="81">
        <f t="shared" ref="D428:E428" si="108">D304+D421</f>
        <v>1631343.81</v>
      </c>
      <c r="E428" s="81">
        <f t="shared" si="108"/>
        <v>1486714.82</v>
      </c>
      <c r="F428" s="61">
        <f t="shared" si="72"/>
        <v>91.134364864510076</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v>0</v>
      </c>
      <c r="F498" s="45" t="str">
        <f t="shared" si="109"/>
        <v>-</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v>0</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107151.07</v>
      </c>
      <c r="E535" s="60">
        <f>E536+E571+E584+E597+E629</f>
        <v>241070.05</v>
      </c>
      <c r="F535" s="45">
        <f t="shared" si="109"/>
        <v>224.98146775389176</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107151.07</v>
      </c>
      <c r="E597" s="60">
        <f t="shared" si="152"/>
        <v>241070.05</v>
      </c>
      <c r="F597" s="45">
        <f t="shared" si="109"/>
        <v>224.98146775389176</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v>0</v>
      </c>
      <c r="F604" s="45" t="str">
        <f t="shared" si="109"/>
        <v>-</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77151.070000000007</v>
      </c>
      <c r="E609" s="60">
        <f t="shared" si="156"/>
        <v>241070.05</v>
      </c>
      <c r="F609" s="45">
        <f t="shared" si="109"/>
        <v>312.46494701888122</v>
      </c>
    </row>
    <row r="610" spans="1:6" ht="24" x14ac:dyDescent="0.2">
      <c r="A610" s="63">
        <v>5443</v>
      </c>
      <c r="B610" s="64" t="s">
        <v>1170</v>
      </c>
      <c r="C610" s="247" t="s">
        <v>1171</v>
      </c>
      <c r="D610" s="194">
        <v>77151.070000000007</v>
      </c>
      <c r="E610" s="194">
        <v>241070.05</v>
      </c>
      <c r="F610" s="45">
        <f t="shared" si="109"/>
        <v>312.46494701888122</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30000</v>
      </c>
      <c r="E616" s="60">
        <f t="shared" si="157"/>
        <v>0</v>
      </c>
      <c r="F616" s="45">
        <f t="shared" si="109"/>
        <v>0</v>
      </c>
    </row>
    <row r="617" spans="1:6" ht="24" x14ac:dyDescent="0.2">
      <c r="A617" s="63">
        <v>5453</v>
      </c>
      <c r="B617" s="183" t="s">
        <v>1184</v>
      </c>
      <c r="C617" s="247" t="s">
        <v>1185</v>
      </c>
      <c r="D617" s="194">
        <v>30000</v>
      </c>
      <c r="E617" s="194">
        <v>0</v>
      </c>
      <c r="F617" s="45">
        <f t="shared" si="109"/>
        <v>0</v>
      </c>
    </row>
    <row r="618" spans="1:6" ht="12.75" customHeight="1" x14ac:dyDescent="0.2">
      <c r="A618" s="63">
        <v>5454</v>
      </c>
      <c r="B618" s="64" t="s">
        <v>1186</v>
      </c>
      <c r="C618" s="247" t="s">
        <v>1187</v>
      </c>
      <c r="D618" s="194">
        <v>0</v>
      </c>
      <c r="E618" s="194">
        <v>0</v>
      </c>
      <c r="F618" s="45" t="str">
        <f t="shared" si="109"/>
        <v>-</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v>0</v>
      </c>
      <c r="F622" s="45" t="str">
        <f t="shared" si="109"/>
        <v>-</v>
      </c>
    </row>
    <row r="623" spans="1:6" ht="12.75" customHeight="1" x14ac:dyDescent="0.2">
      <c r="A623" s="63">
        <v>5472</v>
      </c>
      <c r="B623" s="64" t="s">
        <v>1196</v>
      </c>
      <c r="C623" s="247" t="s">
        <v>1197</v>
      </c>
      <c r="D623" s="194">
        <v>0</v>
      </c>
      <c r="E623" s="194">
        <v>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107151.07</v>
      </c>
      <c r="E640" s="60">
        <f>IF(E535-E430&gt;=0,E535-E430,0)</f>
        <v>241070.05</v>
      </c>
      <c r="F640" s="45">
        <f t="shared" si="109"/>
        <v>224.98146775389176</v>
      </c>
    </row>
    <row r="641" spans="1:6" ht="12.75" customHeight="1" x14ac:dyDescent="0.2">
      <c r="A641" s="63">
        <v>92213</v>
      </c>
      <c r="B641" s="64" t="s">
        <v>1232</v>
      </c>
      <c r="C641" s="247" t="s">
        <v>1233</v>
      </c>
      <c r="D641" s="194">
        <v>383037.79</v>
      </c>
      <c r="E641" s="194">
        <v>583856.73</v>
      </c>
      <c r="F641" s="45">
        <f t="shared" si="109"/>
        <v>152.42797061877366</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1811637.45</v>
      </c>
      <c r="E643" s="60">
        <f>E422+E430</f>
        <v>2378417.4999999995</v>
      </c>
      <c r="F643" s="45">
        <f t="shared" si="109"/>
        <v>131.2855118997457</v>
      </c>
    </row>
    <row r="644" spans="1:6" ht="12.75" customHeight="1" x14ac:dyDescent="0.2">
      <c r="A644" s="63" t="s">
        <v>582</v>
      </c>
      <c r="B644" s="64" t="s">
        <v>1238</v>
      </c>
      <c r="C644" s="247" t="s">
        <v>1239</v>
      </c>
      <c r="D644" s="60">
        <f>D423+D535</f>
        <v>1679224.9200000002</v>
      </c>
      <c r="E644" s="60">
        <f>E423+E535</f>
        <v>2125111.23</v>
      </c>
      <c r="F644" s="45">
        <f t="shared" si="109"/>
        <v>126.5531022491019</v>
      </c>
    </row>
    <row r="645" spans="1:6" ht="12.75" customHeight="1" x14ac:dyDescent="0.2">
      <c r="A645" s="63" t="s">
        <v>582</v>
      </c>
      <c r="B645" s="64" t="s">
        <v>1240</v>
      </c>
      <c r="C645" s="247" t="s">
        <v>1241</v>
      </c>
      <c r="D645" s="60">
        <f t="shared" ref="D645:E645" si="163">IF(D643&gt;=D644,D643-D644,0)</f>
        <v>132412.5299999998</v>
      </c>
      <c r="E645" s="60">
        <f t="shared" si="163"/>
        <v>253306.26999999955</v>
      </c>
      <c r="F645" s="45">
        <f t="shared" si="109"/>
        <v>191.30083082016478</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702473.1400000006</v>
      </c>
      <c r="E648" s="60">
        <f>IF(E427-E426+E642-E641&gt;=0,E427-E426+E642-E641,0)</f>
        <v>777258.28000000073</v>
      </c>
      <c r="F648" s="45">
        <f t="shared" si="109"/>
        <v>110.64597857791402</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570060.6100000008</v>
      </c>
      <c r="E650" s="60">
        <f t="shared" si="166"/>
        <v>523952.01000000117</v>
      </c>
      <c r="F650" s="45">
        <f t="shared" si="109"/>
        <v>91.91163199295606</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136807.54999999999</v>
      </c>
      <c r="E653" s="194">
        <v>37803.660000000003</v>
      </c>
      <c r="F653" s="45">
        <f t="shared" ref="F653:F740" si="167">IF(D653&lt;&gt;0,IF(E653/D653&gt;=100,"&gt;&gt;100",E653/D653*100),"-")</f>
        <v>27.632729334017025</v>
      </c>
    </row>
    <row r="654" spans="1:6" ht="12.75" customHeight="1" x14ac:dyDescent="0.2">
      <c r="A654" s="63" t="s">
        <v>1257</v>
      </c>
      <c r="B654" s="64" t="s">
        <v>1258</v>
      </c>
      <c r="C654" s="247" t="s">
        <v>1257</v>
      </c>
      <c r="D654" s="194">
        <v>2157819.11</v>
      </c>
      <c r="E654" s="194">
        <v>2545951.96</v>
      </c>
      <c r="F654" s="45">
        <f t="shared" si="167"/>
        <v>117.98727466084959</v>
      </c>
    </row>
    <row r="655" spans="1:6" ht="12.75" customHeight="1" x14ac:dyDescent="0.2">
      <c r="A655" s="63" t="s">
        <v>1259</v>
      </c>
      <c r="B655" s="64" t="s">
        <v>1260</v>
      </c>
      <c r="C655" s="247" t="s">
        <v>1259</v>
      </c>
      <c r="D655" s="194">
        <v>2194347.0099999998</v>
      </c>
      <c r="E655" s="194">
        <v>2576647.91</v>
      </c>
      <c r="F655" s="45">
        <f t="shared" si="167"/>
        <v>117.42208038463345</v>
      </c>
    </row>
    <row r="656" spans="1:6" ht="24" x14ac:dyDescent="0.2">
      <c r="A656" s="63">
        <v>11</v>
      </c>
      <c r="B656" s="64" t="s">
        <v>1261</v>
      </c>
      <c r="C656" s="247" t="s">
        <v>1262</v>
      </c>
      <c r="D656" s="60">
        <f t="shared" ref="D656:E656" si="168">+D653+D654-D655</f>
        <v>100279.64999999991</v>
      </c>
      <c r="E656" s="60">
        <f t="shared" si="168"/>
        <v>7107.7099999999627</v>
      </c>
      <c r="F656" s="45">
        <f t="shared" si="167"/>
        <v>7.0878887191967364</v>
      </c>
    </row>
    <row r="657" spans="1:6" ht="24" x14ac:dyDescent="0.2">
      <c r="A657" s="63" t="s">
        <v>582</v>
      </c>
      <c r="B657" s="64" t="s">
        <v>1263</v>
      </c>
      <c r="C657" s="247" t="s">
        <v>1264</v>
      </c>
      <c r="D657" s="253">
        <v>40</v>
      </c>
      <c r="E657" s="253">
        <v>40</v>
      </c>
      <c r="F657" s="45">
        <f t="shared" si="167"/>
        <v>100</v>
      </c>
    </row>
    <row r="658" spans="1:6" ht="24" x14ac:dyDescent="0.2">
      <c r="A658" s="63" t="s">
        <v>582</v>
      </c>
      <c r="B658" s="64" t="s">
        <v>1265</v>
      </c>
      <c r="C658" s="247" t="s">
        <v>1266</v>
      </c>
      <c r="D658" s="253">
        <v>30</v>
      </c>
      <c r="E658" s="253">
        <v>32</v>
      </c>
      <c r="F658" s="45">
        <f t="shared" si="167"/>
        <v>106.66666666666667</v>
      </c>
    </row>
    <row r="659" spans="1:6" ht="12.75" customHeight="1" x14ac:dyDescent="0.2">
      <c r="A659" s="63" t="s">
        <v>582</v>
      </c>
      <c r="B659" s="64" t="s">
        <v>1267</v>
      </c>
      <c r="C659" s="247" t="s">
        <v>1268</v>
      </c>
      <c r="D659" s="253">
        <v>40</v>
      </c>
      <c r="E659" s="253">
        <v>40</v>
      </c>
      <c r="F659" s="45">
        <f t="shared" si="167"/>
        <v>100</v>
      </c>
    </row>
    <row r="660" spans="1:6" ht="12.75" customHeight="1" x14ac:dyDescent="0.2">
      <c r="A660" s="63" t="s">
        <v>582</v>
      </c>
      <c r="B660" s="64" t="s">
        <v>1269</v>
      </c>
      <c r="C660" s="247" t="s">
        <v>1270</v>
      </c>
      <c r="D660" s="253">
        <v>27</v>
      </c>
      <c r="E660" s="253">
        <v>33</v>
      </c>
      <c r="F660" s="45">
        <f t="shared" si="167"/>
        <v>122.22222222222223</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0</v>
      </c>
      <c r="E662" s="192">
        <v>752.8</v>
      </c>
      <c r="F662" s="71" t="str">
        <f t="shared" si="167"/>
        <v>-</v>
      </c>
    </row>
    <row r="663" spans="1:6" ht="12.75" customHeight="1" x14ac:dyDescent="0.2">
      <c r="A663" s="70">
        <v>61316</v>
      </c>
      <c r="B663" s="65" t="s">
        <v>1276</v>
      </c>
      <c r="C663" s="277" t="s">
        <v>1277</v>
      </c>
      <c r="D663" s="192">
        <v>0</v>
      </c>
      <c r="E663" s="192">
        <v>1034.94</v>
      </c>
      <c r="F663" s="71" t="str">
        <f t="shared" si="167"/>
        <v>-</v>
      </c>
    </row>
    <row r="664" spans="1:6" ht="12.75" customHeight="1" x14ac:dyDescent="0.2">
      <c r="A664" s="70" t="s">
        <v>1278</v>
      </c>
      <c r="B664" s="65" t="s">
        <v>1279</v>
      </c>
      <c r="C664" s="277" t="s">
        <v>1278</v>
      </c>
      <c r="D664" s="192">
        <v>0</v>
      </c>
      <c r="E664" s="192">
        <v>13771.03</v>
      </c>
      <c r="F664" s="71" t="str">
        <f t="shared" si="167"/>
        <v>-</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230615.24</v>
      </c>
      <c r="E669" s="194">
        <v>148946.04</v>
      </c>
      <c r="F669" s="45">
        <f t="shared" si="167"/>
        <v>64.586382062174224</v>
      </c>
    </row>
    <row r="670" spans="1:6" ht="12.75" customHeight="1" x14ac:dyDescent="0.2">
      <c r="A670" s="63">
        <v>63312</v>
      </c>
      <c r="B670" s="64" t="s">
        <v>1290</v>
      </c>
      <c r="C670" s="247" t="s">
        <v>1291</v>
      </c>
      <c r="D670" s="194">
        <v>0</v>
      </c>
      <c r="E670" s="194">
        <v>8000</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7050.25</v>
      </c>
      <c r="E672" s="194">
        <v>37332.76</v>
      </c>
      <c r="F672" s="45">
        <f t="shared" si="167"/>
        <v>529.52391759157479</v>
      </c>
    </row>
    <row r="673" spans="1:6" ht="12.75" customHeight="1" x14ac:dyDescent="0.2">
      <c r="A673" s="63">
        <v>63321</v>
      </c>
      <c r="B673" s="64" t="s">
        <v>1296</v>
      </c>
      <c r="C673" s="247" t="s">
        <v>1297</v>
      </c>
      <c r="D673" s="194">
        <v>300000</v>
      </c>
      <c r="E673" s="194">
        <v>0</v>
      </c>
      <c r="F673" s="45">
        <f t="shared" si="167"/>
        <v>0</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14040.6</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113387.14</v>
      </c>
      <c r="E684" s="192">
        <v>133174.68</v>
      </c>
      <c r="F684" s="71">
        <f t="shared" si="167"/>
        <v>117.45130885213261</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0</v>
      </c>
      <c r="E702" s="192">
        <v>431375.2</v>
      </c>
      <c r="F702" s="71" t="str">
        <f t="shared" si="167"/>
        <v>-</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0</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0</v>
      </c>
      <c r="E711" s="192">
        <v>0</v>
      </c>
      <c r="F711" s="71" t="str">
        <f t="shared" si="167"/>
        <v>-</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83903</v>
      </c>
      <c r="E724" s="192">
        <v>111550.3</v>
      </c>
      <c r="F724" s="71">
        <f t="shared" si="167"/>
        <v>132.95150352192414</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21548.65</v>
      </c>
      <c r="E734" s="192">
        <v>23502.68</v>
      </c>
      <c r="F734" s="71">
        <f t="shared" si="167"/>
        <v>109.0679926584728</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730.98</v>
      </c>
      <c r="E736" s="194">
        <v>0</v>
      </c>
      <c r="F736" s="45">
        <f t="shared" si="167"/>
        <v>0</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1791.67</v>
      </c>
      <c r="E738" s="194">
        <v>824.19</v>
      </c>
      <c r="F738" s="45">
        <f t="shared" si="167"/>
        <v>46.001216741922342</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19491.580000000002</v>
      </c>
      <c r="E740" s="192">
        <v>24090.55</v>
      </c>
      <c r="F740" s="71">
        <f t="shared" si="167"/>
        <v>123.59464958715505</v>
      </c>
    </row>
    <row r="741" spans="1:6" ht="12.75" customHeight="1" x14ac:dyDescent="0.2">
      <c r="A741" s="70">
        <v>32911</v>
      </c>
      <c r="B741" s="65" t="s">
        <v>1412</v>
      </c>
      <c r="C741" s="278" t="s">
        <v>1413</v>
      </c>
      <c r="D741" s="192">
        <v>3135.54</v>
      </c>
      <c r="E741" s="192">
        <v>3523.63</v>
      </c>
      <c r="F741" s="71">
        <f t="shared" ref="F741:F1006" si="169">IF(D741&lt;&gt;0,IF(E741/D741&gt;=100,"&gt;&gt;100",E741/D741*100),"-")</f>
        <v>112.37713440109201</v>
      </c>
    </row>
    <row r="742" spans="1:6" ht="12.75" customHeight="1" x14ac:dyDescent="0.2">
      <c r="A742" s="70" t="s">
        <v>1414</v>
      </c>
      <c r="B742" s="65" t="s">
        <v>1415</v>
      </c>
      <c r="C742" s="278" t="s">
        <v>1414</v>
      </c>
      <c r="D742" s="192">
        <v>781</v>
      </c>
      <c r="E742" s="192">
        <v>0</v>
      </c>
      <c r="F742" s="71">
        <f t="shared" si="169"/>
        <v>0</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0</v>
      </c>
      <c r="E757" s="194">
        <v>0</v>
      </c>
      <c r="F757" s="45" t="str">
        <f t="shared" si="169"/>
        <v>-</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291.91000000000003</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17943.72</v>
      </c>
      <c r="E782" s="192">
        <v>0</v>
      </c>
      <c r="F782" s="71">
        <f t="shared" si="169"/>
        <v>0</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7639.78</v>
      </c>
      <c r="E843" s="194">
        <v>32730.46</v>
      </c>
      <c r="F843" s="45">
        <f t="shared" si="169"/>
        <v>428.42149904840187</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10829.34</v>
      </c>
      <c r="E846" s="194">
        <v>13860</v>
      </c>
      <c r="F846" s="45">
        <f t="shared" si="169"/>
        <v>127.98563901401194</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7963.37</v>
      </c>
      <c r="E848" s="194">
        <v>0</v>
      </c>
      <c r="F848" s="45">
        <f t="shared" si="169"/>
        <v>0</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263.98</v>
      </c>
      <c r="E853" s="194">
        <v>1746.55</v>
      </c>
      <c r="F853" s="45">
        <f t="shared" si="169"/>
        <v>661.6220925827713</v>
      </c>
    </row>
    <row r="854" spans="1:6" ht="12.75" customHeight="1" x14ac:dyDescent="0.2">
      <c r="A854" s="63" t="s">
        <v>1636</v>
      </c>
      <c r="B854" s="64" t="s">
        <v>1637</v>
      </c>
      <c r="C854" s="247" t="s">
        <v>1636</v>
      </c>
      <c r="D854" s="194">
        <v>911.02</v>
      </c>
      <c r="E854" s="194">
        <v>755</v>
      </c>
      <c r="F854" s="45">
        <f t="shared" si="169"/>
        <v>82.874141072643852</v>
      </c>
    </row>
    <row r="855" spans="1:6" ht="12.75" customHeight="1" x14ac:dyDescent="0.2">
      <c r="A855" s="63" t="s">
        <v>1638</v>
      </c>
      <c r="B855" s="64" t="s">
        <v>1639</v>
      </c>
      <c r="C855" s="247" t="s">
        <v>1638</v>
      </c>
      <c r="D855" s="194">
        <v>33432.61</v>
      </c>
      <c r="E855" s="194">
        <v>39290.519999999997</v>
      </c>
      <c r="F855" s="45">
        <f t="shared" si="169"/>
        <v>117.5215455807967</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0</v>
      </c>
      <c r="E861" s="194">
        <v>0</v>
      </c>
      <c r="F861" s="45" t="str">
        <f t="shared" si="169"/>
        <v>-</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0</v>
      </c>
      <c r="E906" s="192">
        <v>0</v>
      </c>
      <c r="F906" s="71" t="str">
        <f t="shared" si="169"/>
        <v>-</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0</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0</v>
      </c>
      <c r="E974" s="192">
        <v>0</v>
      </c>
      <c r="F974" s="71" t="str">
        <f t="shared" si="169"/>
        <v>-</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0</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0</v>
      </c>
      <c r="E993" s="192">
        <v>0</v>
      </c>
      <c r="F993" s="71" t="str">
        <f t="shared" si="169"/>
        <v>-</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0</v>
      </c>
      <c r="E995" s="192">
        <v>0</v>
      </c>
      <c r="F995" s="71" t="str">
        <f t="shared" si="169"/>
        <v>-</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3</v>
      </c>
      <c r="B177" s="65" t="s">
        <v>2439</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6" sqref="D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1552176.98</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2178246.7300000004</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3164</v>
      </c>
      <c r="C8" s="139" t="s">
        <v>3165</v>
      </c>
      <c r="D8" s="34">
        <f>SUM(D9:D16)</f>
        <v>1730277.8000000003</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814088.32</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558288.92000000004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3976.33</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33754.29</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19695.36</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88385.83</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166903.75</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45185</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193222.07</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254746.86</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2311856.1800000002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3197</v>
      </c>
      <c r="C27" s="139" t="s">
        <v>3198</v>
      </c>
      <c r="D27" s="34">
        <f>SUM(D28:D35)</f>
        <v>1687777.44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833383.32</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531735.29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2828.52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33754.29</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18895.36</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63355.47</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170224.19</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33601</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144284.34</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241070.05</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241070.05</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238724.35</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1418567.5300000003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1103439.6599999999</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3231</v>
      </c>
      <c r="C51" s="139" t="s">
        <v>3232</v>
      </c>
      <c r="D51" s="34">
        <f>D52+D57+D62+D67+D72+D77+D82+D87</f>
        <v>828656.45000000007</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6771.61</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6771.61</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694752.5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232713.12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239528.73</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84661.99</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137848.66</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38903.54</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2385.1</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22783.08</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907.58</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12827.78</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800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800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66139.16</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15164.69</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22508.77</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9190.9599999999991</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19274.740000000002</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1430.74</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1430.74</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19858.899999999998</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17947.189999999999</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1911.71</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223431.29</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9897.19</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97614.52</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30349.24</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85570.34</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42963.63</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42963.63</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8388.2900000000009</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315127.87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3142</v>
      </c>
      <c r="C106" s="139" t="s">
        <v>3298</v>
      </c>
      <c r="D106" s="199">
        <v>153282.17000000001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123856.09</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37989.61</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1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12</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37148</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12</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3542</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Provjera</v>
      </c>
      <c r="C230" s="91" t="s">
        <v>3543</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3548</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3559</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Provjera</v>
      </c>
      <c r="C289" s="91" t="s">
        <v>3602</v>
      </c>
      <c r="D289" s="95"/>
      <c r="E289" s="51">
        <f t="shared" si="17"/>
        <v>0</v>
      </c>
      <c r="F289" s="51">
        <f t="shared" si="18"/>
        <v>1</v>
      </c>
      <c r="G289" s="51"/>
      <c r="H289" s="51"/>
      <c r="I289" s="51"/>
      <c r="J289" s="51"/>
      <c r="K289" s="51"/>
      <c r="L289" s="51">
        <f>IF(AND('PR-RAS'!D617&gt;0,'PR-RAS'!D992=0),1,0)</f>
        <v>1</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Katarina</cp:lastModifiedBy>
  <cp:lastPrinted>2026-07-15T12:52:08Z</cp:lastPrinted>
  <dcterms:created xsi:type="dcterms:W3CDTF">2022-04-01T05:14:30Z</dcterms:created>
  <dcterms:modified xsi:type="dcterms:W3CDTF">2026-07-15T12:57:45Z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