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atarina\Desktop\"/>
    </mc:Choice>
  </mc:AlternateContent>
  <xr:revisionPtr revIDLastSave="0" documentId="13_ncr:1_{1A6C0541-E637-48EE-ABEB-DD10325BD32D}" xr6:coauthVersionLast="47" xr6:coauthVersionMax="47" xr10:uidLastSave="{00000000-0000-0000-0000-000000000000}"/>
  <bookViews>
    <workbookView xWindow="-120" yWindow="-120" windowWidth="29040" windowHeight="15840" tabRatio="583" firstSheet="1" activeTab="4" xr2:uid="{00000000-000D-0000-FFFF-FFFF00000000}"/>
  </bookViews>
  <sheets>
    <sheet name="Skriveni" sheetId="1" state="hidden" r:id="rId1"/>
    <sheet name="Upute" sheetId="2" r:id="rId2"/>
    <sheet name="RefStr" sheetId="3" r:id="rId3"/>
    <sheet name="BILANCA" sheetId="5" r:id="rId4"/>
    <sheet name="PR-RAS" sheetId="4" r:id="rId5"/>
    <sheet name="RAS-funkcijski" sheetId="6" r:id="rId6"/>
    <sheet name="P-VRIO" sheetId="7" r:id="rId7"/>
    <sheet name="OBVEZE" sheetId="8" r:id="rId8"/>
    <sheet name="Kont" sheetId="9" r:id="rId9"/>
    <sheet name="Promjene" sheetId="10" r:id="rId10"/>
  </sheets>
  <definedNames>
    <definedName name="_xlnm.Print_Titles" localSheetId="3">BILANCA!$1:$4</definedName>
    <definedName name="_xlnm.Print_Titles" localSheetId="7">OBVEZE!$1:$4</definedName>
    <definedName name="_xlnm.Print_Titles" localSheetId="4">'PR-RAS'!$1:$4</definedName>
    <definedName name="_xlnm.Print_Titles" localSheetId="6">'P-VRIO'!$1:$4</definedName>
    <definedName name="_xlnm.Print_Titles" localSheetId="5">'RAS-funkcijski'!$1:$4</definedName>
    <definedName name="_xlnm.Print_Area" localSheetId="3">BILANCA!$A$1:$F$397</definedName>
    <definedName name="_xlnm.Print_Area" localSheetId="7">OBVEZE!$A$1:$F$109</definedName>
    <definedName name="_xlnm.Print_Area" localSheetId="4">'PR-RAS'!$A$1:$F$1019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G327" i="9"/>
  <c r="F327" i="9"/>
  <c r="E327" i="9"/>
  <c r="B327" i="9" s="1"/>
  <c r="H326" i="9"/>
  <c r="G326" i="9"/>
  <c r="E326" i="9" s="1"/>
  <c r="B326" i="9" s="1"/>
  <c r="F326" i="9"/>
  <c r="H325" i="9"/>
  <c r="G325" i="9"/>
  <c r="F325" i="9"/>
  <c r="H324" i="9"/>
  <c r="G324" i="9"/>
  <c r="E324" i="9" s="1"/>
  <c r="B324" i="9" s="1"/>
  <c r="F324" i="9"/>
  <c r="H323" i="9"/>
  <c r="G323" i="9"/>
  <c r="E323" i="9" s="1"/>
  <c r="B323" i="9" s="1"/>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E304" i="9" s="1"/>
  <c r="B304" i="9" s="1"/>
  <c r="F304" i="9"/>
  <c r="F298"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E291" i="9"/>
  <c r="B291" i="9" s="1"/>
  <c r="M290" i="9"/>
  <c r="L290" i="9"/>
  <c r="F290" i="9"/>
  <c r="E290" i="9"/>
  <c r="B290" i="9" s="1"/>
  <c r="M289" i="9"/>
  <c r="L289" i="9"/>
  <c r="F289" i="9" s="1"/>
  <c r="B289" i="9" s="1"/>
  <c r="E289" i="9"/>
  <c r="M288" i="9"/>
  <c r="L288" i="9"/>
  <c r="F288" i="9" s="1"/>
  <c r="B288" i="9" s="1"/>
  <c r="E288" i="9"/>
  <c r="M287" i="9"/>
  <c r="F287" i="9" s="1"/>
  <c r="L287" i="9"/>
  <c r="E287" i="9"/>
  <c r="B287" i="9" s="1"/>
  <c r="M286" i="9"/>
  <c r="L286" i="9"/>
  <c r="F286" i="9"/>
  <c r="E286" i="9"/>
  <c r="B286" i="9" s="1"/>
  <c r="M285" i="9"/>
  <c r="L285" i="9"/>
  <c r="F285" i="9" s="1"/>
  <c r="B285" i="9" s="1"/>
  <c r="E285" i="9"/>
  <c r="M284" i="9"/>
  <c r="L284" i="9"/>
  <c r="F284" i="9" s="1"/>
  <c r="B284" i="9" s="1"/>
  <c r="E284" i="9"/>
  <c r="M283" i="9"/>
  <c r="F283" i="9" s="1"/>
  <c r="L283" i="9"/>
  <c r="E283" i="9"/>
  <c r="M282" i="9"/>
  <c r="L282" i="9"/>
  <c r="F282" i="9"/>
  <c r="E282" i="9"/>
  <c r="B282" i="9" s="1"/>
  <c r="M281" i="9"/>
  <c r="L281" i="9"/>
  <c r="F281" i="9" s="1"/>
  <c r="B281" i="9" s="1"/>
  <c r="E281" i="9"/>
  <c r="M280" i="9"/>
  <c r="L280" i="9"/>
  <c r="F280" i="9" s="1"/>
  <c r="B280" i="9" s="1"/>
  <c r="E280" i="9"/>
  <c r="M279" i="9"/>
  <c r="F279" i="9" s="1"/>
  <c r="L279" i="9"/>
  <c r="E279" i="9"/>
  <c r="M278" i="9"/>
  <c r="L278" i="9"/>
  <c r="F278" i="9"/>
  <c r="E278" i="9"/>
  <c r="B278" i="9" s="1"/>
  <c r="M277" i="9"/>
  <c r="L277" i="9"/>
  <c r="F277" i="9" s="1"/>
  <c r="B277" i="9" s="1"/>
  <c r="E277" i="9"/>
  <c r="M276" i="9"/>
  <c r="L276" i="9"/>
  <c r="F276" i="9" s="1"/>
  <c r="B276" i="9" s="1"/>
  <c r="E276" i="9"/>
  <c r="M275" i="9"/>
  <c r="F275" i="9" s="1"/>
  <c r="L275" i="9"/>
  <c r="E275" i="9"/>
  <c r="B275" i="9" s="1"/>
  <c r="M274" i="9"/>
  <c r="L274" i="9"/>
  <c r="F274" i="9"/>
  <c r="E274" i="9"/>
  <c r="B274" i="9" s="1"/>
  <c r="M273" i="9"/>
  <c r="L273" i="9"/>
  <c r="F273" i="9" s="1"/>
  <c r="B273" i="9" s="1"/>
  <c r="E273" i="9"/>
  <c r="M272" i="9"/>
  <c r="L272" i="9"/>
  <c r="F272" i="9" s="1"/>
  <c r="B272" i="9" s="1"/>
  <c r="E272" i="9"/>
  <c r="M271" i="9"/>
  <c r="F271" i="9" s="1"/>
  <c r="L271" i="9"/>
  <c r="E271" i="9"/>
  <c r="M270" i="9"/>
  <c r="L270" i="9"/>
  <c r="F270" i="9"/>
  <c r="E270" i="9"/>
  <c r="B270" i="9" s="1"/>
  <c r="M269" i="9"/>
  <c r="L269" i="9"/>
  <c r="F269" i="9" s="1"/>
  <c r="B269" i="9" s="1"/>
  <c r="E269" i="9"/>
  <c r="M268" i="9"/>
  <c r="L268" i="9"/>
  <c r="F268" i="9" s="1"/>
  <c r="B268" i="9" s="1"/>
  <c r="E268" i="9"/>
  <c r="M267" i="9"/>
  <c r="F267" i="9" s="1"/>
  <c r="L267" i="9"/>
  <c r="E267" i="9"/>
  <c r="M266" i="9"/>
  <c r="L266" i="9"/>
  <c r="F266" i="9"/>
  <c r="E266" i="9"/>
  <c r="B266" i="9" s="1"/>
  <c r="M265" i="9"/>
  <c r="L265" i="9"/>
  <c r="F265" i="9" s="1"/>
  <c r="B265" i="9" s="1"/>
  <c r="E265" i="9"/>
  <c r="M264" i="9"/>
  <c r="L264" i="9"/>
  <c r="F264" i="9" s="1"/>
  <c r="B264" i="9" s="1"/>
  <c r="E264" i="9"/>
  <c r="M263" i="9"/>
  <c r="F263" i="9" s="1"/>
  <c r="L263" i="9"/>
  <c r="E263" i="9"/>
  <c r="M262" i="9"/>
  <c r="L262" i="9"/>
  <c r="F262" i="9"/>
  <c r="E262" i="9"/>
  <c r="B262" i="9" s="1"/>
  <c r="M261" i="9"/>
  <c r="L261" i="9"/>
  <c r="F261" i="9" s="1"/>
  <c r="B261" i="9" s="1"/>
  <c r="E261" i="9"/>
  <c r="M260" i="9"/>
  <c r="L260" i="9"/>
  <c r="F260" i="9" s="1"/>
  <c r="B260" i="9" s="1"/>
  <c r="E260" i="9"/>
  <c r="M259" i="9"/>
  <c r="F259" i="9" s="1"/>
  <c r="L259" i="9"/>
  <c r="E259" i="9"/>
  <c r="B259" i="9" s="1"/>
  <c r="M258" i="9"/>
  <c r="L258" i="9"/>
  <c r="F258" i="9"/>
  <c r="E258" i="9"/>
  <c r="B258" i="9" s="1"/>
  <c r="M257" i="9"/>
  <c r="L257" i="9"/>
  <c r="F257" i="9" s="1"/>
  <c r="B257" i="9" s="1"/>
  <c r="E257" i="9"/>
  <c r="M256" i="9"/>
  <c r="L256" i="9"/>
  <c r="F256" i="9" s="1"/>
  <c r="B256" i="9" s="1"/>
  <c r="E256" i="9"/>
  <c r="M255" i="9"/>
  <c r="F255" i="9" s="1"/>
  <c r="L255" i="9"/>
  <c r="E255" i="9"/>
  <c r="B255" i="9" s="1"/>
  <c r="M254" i="9"/>
  <c r="L254" i="9"/>
  <c r="F254" i="9"/>
  <c r="E254" i="9"/>
  <c r="B254" i="9" s="1"/>
  <c r="M253" i="9"/>
  <c r="L253" i="9"/>
  <c r="F253" i="9" s="1"/>
  <c r="B253" i="9" s="1"/>
  <c r="E253" i="9"/>
  <c r="M252" i="9"/>
  <c r="L252" i="9"/>
  <c r="F252" i="9" s="1"/>
  <c r="B252" i="9" s="1"/>
  <c r="E252" i="9"/>
  <c r="M251" i="9"/>
  <c r="F251" i="9" s="1"/>
  <c r="L251" i="9"/>
  <c r="E251" i="9"/>
  <c r="M250" i="9"/>
  <c r="L250" i="9"/>
  <c r="F250" i="9"/>
  <c r="E250" i="9"/>
  <c r="B250" i="9" s="1"/>
  <c r="M249" i="9"/>
  <c r="L249" i="9"/>
  <c r="F249" i="9" s="1"/>
  <c r="B249" i="9" s="1"/>
  <c r="E249" i="9"/>
  <c r="M248" i="9"/>
  <c r="L248" i="9"/>
  <c r="F248" i="9" s="1"/>
  <c r="B248" i="9" s="1"/>
  <c r="E248" i="9"/>
  <c r="M247" i="9"/>
  <c r="F247" i="9" s="1"/>
  <c r="L247" i="9"/>
  <c r="E247" i="9"/>
  <c r="B247" i="9" s="1"/>
  <c r="M246" i="9"/>
  <c r="F246" i="9" s="1"/>
  <c r="L246" i="9"/>
  <c r="E246" i="9"/>
  <c r="M245" i="9"/>
  <c r="L245" i="9"/>
  <c r="F245" i="9" s="1"/>
  <c r="B245" i="9" s="1"/>
  <c r="E245" i="9"/>
  <c r="M244" i="9"/>
  <c r="L244" i="9"/>
  <c r="F244" i="9" s="1"/>
  <c r="B244" i="9" s="1"/>
  <c r="E244" i="9"/>
  <c r="M243" i="9"/>
  <c r="F243" i="9" s="1"/>
  <c r="L243" i="9"/>
  <c r="E243" i="9"/>
  <c r="B243" i="9" s="1"/>
  <c r="M242" i="9"/>
  <c r="F242" i="9" s="1"/>
  <c r="L242" i="9"/>
  <c r="E242" i="9"/>
  <c r="M241" i="9"/>
  <c r="L241" i="9"/>
  <c r="E241" i="9"/>
  <c r="M240" i="9"/>
  <c r="L240" i="9"/>
  <c r="E240" i="9"/>
  <c r="M239" i="9"/>
  <c r="F239" i="9" s="1"/>
  <c r="L239" i="9"/>
  <c r="E239" i="9"/>
  <c r="M238" i="9"/>
  <c r="L238" i="9"/>
  <c r="F238" i="9"/>
  <c r="E238" i="9"/>
  <c r="M237" i="9"/>
  <c r="L237" i="9"/>
  <c r="E237" i="9"/>
  <c r="M236" i="9"/>
  <c r="L236" i="9"/>
  <c r="E236" i="9"/>
  <c r="M235" i="9"/>
  <c r="F235" i="9" s="1"/>
  <c r="L235" i="9"/>
  <c r="E235" i="9"/>
  <c r="M234" i="9"/>
  <c r="L234" i="9"/>
  <c r="F234" i="9"/>
  <c r="E234" i="9"/>
  <c r="B234" i="9" s="1"/>
  <c r="M233" i="9"/>
  <c r="L233" i="9"/>
  <c r="F233" i="9" s="1"/>
  <c r="B233" i="9" s="1"/>
  <c r="E233" i="9"/>
  <c r="M232" i="9"/>
  <c r="L232" i="9"/>
  <c r="E232" i="9"/>
  <c r="M231" i="9"/>
  <c r="L231" i="9"/>
  <c r="F231" i="9" s="1"/>
  <c r="E231" i="9"/>
  <c r="B231" i="9" s="1"/>
  <c r="M230" i="9"/>
  <c r="F230" i="9" s="1"/>
  <c r="L230" i="9"/>
  <c r="E230" i="9"/>
  <c r="M229" i="9"/>
  <c r="L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H172" i="9"/>
  <c r="G172" i="9"/>
  <c r="E172" i="9" s="1"/>
  <c r="B172" i="9" s="1"/>
  <c r="F172" i="9"/>
  <c r="H171" i="9"/>
  <c r="G171" i="9"/>
  <c r="E171" i="9" s="1"/>
  <c r="F171" i="9"/>
  <c r="B171" i="9"/>
  <c r="H170" i="9"/>
  <c r="G170" i="9"/>
  <c r="F170" i="9"/>
  <c r="E170" i="9"/>
  <c r="B170" i="9" s="1"/>
  <c r="H169" i="9"/>
  <c r="G169" i="9"/>
  <c r="F169" i="9"/>
  <c r="E169" i="9"/>
  <c r="B169" i="9" s="1"/>
  <c r="H168" i="9"/>
  <c r="G168" i="9"/>
  <c r="E168" i="9" s="1"/>
  <c r="B168" i="9" s="1"/>
  <c r="F168" i="9"/>
  <c r="H167" i="9"/>
  <c r="G167" i="9"/>
  <c r="F167" i="9"/>
  <c r="H166" i="9"/>
  <c r="G166" i="9"/>
  <c r="F166" i="9"/>
  <c r="E166" i="9"/>
  <c r="B166" i="9" s="1"/>
  <c r="H165" i="9"/>
  <c r="G165" i="9"/>
  <c r="F165" i="9"/>
  <c r="E165" i="9"/>
  <c r="B165" i="9" s="1"/>
  <c r="H164" i="9"/>
  <c r="G164" i="9"/>
  <c r="E164" i="9" s="1"/>
  <c r="B164" i="9" s="1"/>
  <c r="F164" i="9"/>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G158" i="9"/>
  <c r="F158" i="9"/>
  <c r="E158" i="9"/>
  <c r="B158" i="9" s="1"/>
  <c r="H157" i="9"/>
  <c r="G157" i="9"/>
  <c r="F157"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E151" i="9" s="1"/>
  <c r="F151" i="9"/>
  <c r="B151" i="9"/>
  <c r="H150" i="9"/>
  <c r="G150" i="9"/>
  <c r="F150" i="9"/>
  <c r="E150" i="9"/>
  <c r="B150" i="9" s="1"/>
  <c r="H149" i="9"/>
  <c r="G149" i="9"/>
  <c r="E149" i="9" s="1"/>
  <c r="F149" i="9"/>
  <c r="H148" i="9"/>
  <c r="G148" i="9"/>
  <c r="E148" i="9" s="1"/>
  <c r="B148" i="9" s="1"/>
  <c r="F148" i="9"/>
  <c r="H147" i="9"/>
  <c r="G147" i="9"/>
  <c r="E147" i="9" s="1"/>
  <c r="B147" i="9" s="1"/>
  <c r="F147" i="9"/>
  <c r="H146" i="9"/>
  <c r="G146" i="9"/>
  <c r="F146" i="9"/>
  <c r="E146" i="9"/>
  <c r="B146" i="9" s="1"/>
  <c r="H145" i="9"/>
  <c r="G145" i="9"/>
  <c r="E145" i="9" s="1"/>
  <c r="B145" i="9" s="1"/>
  <c r="F145" i="9"/>
  <c r="H144" i="9"/>
  <c r="G144" i="9"/>
  <c r="E144" i="9" s="1"/>
  <c r="B144" i="9" s="1"/>
  <c r="F144" i="9"/>
  <c r="H143" i="9"/>
  <c r="G143" i="9"/>
  <c r="E143" i="9" s="1"/>
  <c r="F143" i="9"/>
  <c r="B143" i="9"/>
  <c r="H142" i="9"/>
  <c r="G142" i="9"/>
  <c r="F142" i="9"/>
  <c r="E142" i="9"/>
  <c r="B142" i="9" s="1"/>
  <c r="H141" i="9"/>
  <c r="G141" i="9"/>
  <c r="E141" i="9" s="1"/>
  <c r="F141" i="9"/>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E135" i="9" s="1"/>
  <c r="B135" i="9" s="1"/>
  <c r="G135" i="9"/>
  <c r="F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F125" i="9"/>
  <c r="E125" i="9"/>
  <c r="H124" i="9"/>
  <c r="G124" i="9"/>
  <c r="E124" i="9" s="1"/>
  <c r="B124" i="9" s="1"/>
  <c r="F124" i="9"/>
  <c r="H123" i="9"/>
  <c r="E123" i="9" s="1"/>
  <c r="G123" i="9"/>
  <c r="F123" i="9"/>
  <c r="B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E117" i="9" s="1"/>
  <c r="B117" i="9" s="1"/>
  <c r="G117" i="9"/>
  <c r="F117" i="9"/>
  <c r="H116" i="9"/>
  <c r="G116" i="9"/>
  <c r="E116" i="9" s="1"/>
  <c r="B116" i="9" s="1"/>
  <c r="F116" i="9"/>
  <c r="H115" i="9"/>
  <c r="G115" i="9"/>
  <c r="E115" i="9" s="1"/>
  <c r="F115" i="9"/>
  <c r="B115" i="9"/>
  <c r="H114" i="9"/>
  <c r="G114" i="9"/>
  <c r="F114" i="9"/>
  <c r="E114" i="9"/>
  <c r="B114" i="9" s="1"/>
  <c r="H113" i="9"/>
  <c r="G113" i="9"/>
  <c r="F113" i="9"/>
  <c r="E113" i="9"/>
  <c r="B113" i="9" s="1"/>
  <c r="H112" i="9"/>
  <c r="G112" i="9"/>
  <c r="E112" i="9" s="1"/>
  <c r="B112" i="9" s="1"/>
  <c r="F112" i="9"/>
  <c r="H111" i="9"/>
  <c r="G111" i="9"/>
  <c r="F111" i="9"/>
  <c r="H110" i="9"/>
  <c r="E110" i="9" s="1"/>
  <c r="G110" i="9"/>
  <c r="F110" i="9"/>
  <c r="B110" i="9"/>
  <c r="H109" i="9"/>
  <c r="G109" i="9"/>
  <c r="F109" i="9"/>
  <c r="E109" i="9"/>
  <c r="B109" i="9" s="1"/>
  <c r="H108" i="9"/>
  <c r="G108" i="9"/>
  <c r="E108" i="9" s="1"/>
  <c r="B108" i="9" s="1"/>
  <c r="F108" i="9"/>
  <c r="H107" i="9"/>
  <c r="G107" i="9"/>
  <c r="E107" i="9" s="1"/>
  <c r="B107" i="9" s="1"/>
  <c r="F107" i="9"/>
  <c r="H106" i="9"/>
  <c r="E106" i="9" s="1"/>
  <c r="G106" i="9"/>
  <c r="F106" i="9"/>
  <c r="B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G94" i="9"/>
  <c r="F94" i="9"/>
  <c r="B94" i="9"/>
  <c r="H93" i="9"/>
  <c r="G93" i="9"/>
  <c r="F93" i="9"/>
  <c r="E93" i="9"/>
  <c r="B93" i="9" s="1"/>
  <c r="H92" i="9"/>
  <c r="G92" i="9"/>
  <c r="E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G86" i="9"/>
  <c r="F86" i="9"/>
  <c r="B86" i="9"/>
  <c r="H85" i="9"/>
  <c r="G85" i="9"/>
  <c r="F85" i="9"/>
  <c r="E85" i="9"/>
  <c r="B85" i="9" s="1"/>
  <c r="H84" i="9"/>
  <c r="G84" i="9"/>
  <c r="E84" i="9" s="1"/>
  <c r="F84" i="9"/>
  <c r="H83" i="9"/>
  <c r="G83" i="9"/>
  <c r="E83" i="9" s="1"/>
  <c r="B83" i="9" s="1"/>
  <c r="F83" i="9"/>
  <c r="H82" i="9"/>
  <c r="E82" i="9" s="1"/>
  <c r="B82" i="9" s="1"/>
  <c r="G82" i="9"/>
  <c r="F82" i="9"/>
  <c r="H81" i="9"/>
  <c r="E81" i="9" s="1"/>
  <c r="B81" i="9" s="1"/>
  <c r="G81" i="9"/>
  <c r="F81" i="9"/>
  <c r="H80" i="9"/>
  <c r="G80" i="9"/>
  <c r="E80" i="9" s="1"/>
  <c r="B80" i="9" s="1"/>
  <c r="F80" i="9"/>
  <c r="H79" i="9"/>
  <c r="G79" i="9"/>
  <c r="E79" i="9" s="1"/>
  <c r="B79" i="9" s="1"/>
  <c r="F79" i="9"/>
  <c r="H78" i="9"/>
  <c r="E78" i="9" s="1"/>
  <c r="G78" i="9"/>
  <c r="F78" i="9"/>
  <c r="B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G70" i="9"/>
  <c r="F70" i="9"/>
  <c r="B70" i="9"/>
  <c r="H69" i="9"/>
  <c r="E69" i="9" s="1"/>
  <c r="B69" i="9" s="1"/>
  <c r="G69" i="9"/>
  <c r="F69" i="9"/>
  <c r="H68" i="9"/>
  <c r="G68" i="9"/>
  <c r="E68" i="9" s="1"/>
  <c r="F68" i="9"/>
  <c r="H67" i="9"/>
  <c r="G67" i="9"/>
  <c r="E67" i="9" s="1"/>
  <c r="B67" i="9" s="1"/>
  <c r="F67" i="9"/>
  <c r="H66" i="9"/>
  <c r="E66" i="9" s="1"/>
  <c r="B66" i="9" s="1"/>
  <c r="G66" i="9"/>
  <c r="F66" i="9"/>
  <c r="H65" i="9"/>
  <c r="G65" i="9"/>
  <c r="F65" i="9"/>
  <c r="E65" i="9"/>
  <c r="B65" i="9" s="1"/>
  <c r="H64" i="9"/>
  <c r="G64" i="9"/>
  <c r="F64" i="9"/>
  <c r="H63" i="9"/>
  <c r="G63" i="9"/>
  <c r="E63" i="9" s="1"/>
  <c r="B63" i="9" s="1"/>
  <c r="F63" i="9"/>
  <c r="H62" i="9"/>
  <c r="E62" i="9" s="1"/>
  <c r="G62" i="9"/>
  <c r="F62" i="9"/>
  <c r="B62" i="9"/>
  <c r="H61" i="9"/>
  <c r="G61" i="9"/>
  <c r="F61" i="9"/>
  <c r="E61" i="9"/>
  <c r="B61" i="9" s="1"/>
  <c r="H60" i="9"/>
  <c r="G60" i="9"/>
  <c r="E60" i="9" s="1"/>
  <c r="F60" i="9"/>
  <c r="H59" i="9"/>
  <c r="G59" i="9"/>
  <c r="E59" i="9" s="1"/>
  <c r="B59" i="9" s="1"/>
  <c r="F59" i="9"/>
  <c r="H58" i="9"/>
  <c r="E58" i="9" s="1"/>
  <c r="B58" i="9" s="1"/>
  <c r="G58" i="9"/>
  <c r="F58" i="9"/>
  <c r="H57" i="9"/>
  <c r="E57" i="9" s="1"/>
  <c r="B57" i="9" s="1"/>
  <c r="G57" i="9"/>
  <c r="F57" i="9"/>
  <c r="H56" i="9"/>
  <c r="G56" i="9"/>
  <c r="E56" i="9" s="1"/>
  <c r="B56" i="9" s="1"/>
  <c r="F56" i="9"/>
  <c r="H55" i="9"/>
  <c r="G55" i="9"/>
  <c r="F55" i="9"/>
  <c r="H54" i="9"/>
  <c r="E54" i="9" s="1"/>
  <c r="G54" i="9"/>
  <c r="F54" i="9"/>
  <c r="B54" i="9"/>
  <c r="H53" i="9"/>
  <c r="G53" i="9"/>
  <c r="F53" i="9"/>
  <c r="E53" i="9"/>
  <c r="B53" i="9" s="1"/>
  <c r="H52" i="9"/>
  <c r="G52" i="9"/>
  <c r="F52" i="9"/>
  <c r="H51" i="9"/>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E45" i="9" s="1"/>
  <c r="B45" i="9" s="1"/>
  <c r="G45" i="9"/>
  <c r="F45" i="9"/>
  <c r="H44" i="9"/>
  <c r="G44" i="9"/>
  <c r="E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G38" i="9"/>
  <c r="F38" i="9"/>
  <c r="B38" i="9"/>
  <c r="H37" i="9"/>
  <c r="G37" i="9"/>
  <c r="E37" i="9" s="1"/>
  <c r="B37" i="9" s="1"/>
  <c r="F37" i="9"/>
  <c r="H36" i="9"/>
  <c r="G36" i="9"/>
  <c r="E36" i="9" s="1"/>
  <c r="F36" i="9"/>
  <c r="H35" i="9"/>
  <c r="G35" i="9"/>
  <c r="E35" i="9" s="1"/>
  <c r="B35" i="9" s="1"/>
  <c r="F35" i="9"/>
  <c r="H34" i="9"/>
  <c r="E34" i="9" s="1"/>
  <c r="B34" i="9" s="1"/>
  <c r="G34" i="9"/>
  <c r="F34" i="9"/>
  <c r="H33" i="9"/>
  <c r="G33" i="9"/>
  <c r="F33" i="9"/>
  <c r="E33" i="9"/>
  <c r="B33" i="9" s="1"/>
  <c r="H32" i="9"/>
  <c r="G32" i="9"/>
  <c r="E32" i="9" s="1"/>
  <c r="B32" i="9" s="1"/>
  <c r="F32" i="9"/>
  <c r="H31" i="9"/>
  <c r="G31" i="9"/>
  <c r="E31" i="9" s="1"/>
  <c r="B31" i="9" s="1"/>
  <c r="F31" i="9"/>
  <c r="H30" i="9"/>
  <c r="E30" i="9" s="1"/>
  <c r="B30" i="9" s="1"/>
  <c r="G30" i="9"/>
  <c r="F30" i="9"/>
  <c r="H29" i="9"/>
  <c r="G29" i="9"/>
  <c r="F29" i="9"/>
  <c r="E29" i="9"/>
  <c r="B29" i="9" s="1"/>
  <c r="H28" i="9"/>
  <c r="G28" i="9"/>
  <c r="F28" i="9"/>
  <c r="H27" i="9"/>
  <c r="G27" i="9"/>
  <c r="F27" i="9"/>
  <c r="H26" i="9"/>
  <c r="E26" i="9" s="1"/>
  <c r="B26" i="9" s="1"/>
  <c r="G26" i="9"/>
  <c r="F26" i="9"/>
  <c r="H25" i="9"/>
  <c r="E25" i="9" s="1"/>
  <c r="B25" i="9" s="1"/>
  <c r="G25" i="9"/>
  <c r="F25" i="9"/>
  <c r="F24" i="9"/>
  <c r="F4" i="9"/>
  <c r="O3" i="9"/>
  <c r="G296" i="9" s="1"/>
  <c r="E296" i="9" s="1"/>
  <c r="I3" i="9"/>
  <c r="G220" i="9" s="1"/>
  <c r="E220" i="9" s="1"/>
  <c r="B220" i="9" s="1"/>
  <c r="H3" i="9"/>
  <c r="G3" i="9"/>
  <c r="D104" i="8"/>
  <c r="C1680" i="1" s="1"/>
  <c r="D97" i="8"/>
  <c r="C1673" i="1" s="1"/>
  <c r="D92" i="8"/>
  <c r="C1668" i="1" s="1"/>
  <c r="D87" i="8"/>
  <c r="C1663" i="1" s="1"/>
  <c r="D82" i="8"/>
  <c r="D77" i="8"/>
  <c r="C1653" i="1" s="1"/>
  <c r="D72" i="8"/>
  <c r="D67" i="8"/>
  <c r="D62" i="8"/>
  <c r="C1638" i="1" s="1"/>
  <c r="D57" i="8"/>
  <c r="C1633" i="1" s="1"/>
  <c r="H1633" i="1" s="1"/>
  <c r="D52" i="8"/>
  <c r="D46" i="8"/>
  <c r="D37" i="8"/>
  <c r="D27" i="8"/>
  <c r="C1603" i="1" s="1"/>
  <c r="D18" i="8"/>
  <c r="C1594" i="1" s="1"/>
  <c r="D8" i="8"/>
  <c r="C1584" i="1" s="1"/>
  <c r="E44" i="7"/>
  <c r="D44" i="7"/>
  <c r="H36" i="3" s="1"/>
  <c r="E39" i="7"/>
  <c r="E38" i="7" s="1"/>
  <c r="I35" i="3" s="1"/>
  <c r="D39" i="7"/>
  <c r="E30" i="7"/>
  <c r="D30" i="7"/>
  <c r="E23" i="7"/>
  <c r="D23" i="7"/>
  <c r="D22" i="7" s="1"/>
  <c r="H34" i="3" s="1"/>
  <c r="E22" i="7"/>
  <c r="E14" i="7"/>
  <c r="D14" i="7"/>
  <c r="E7" i="7"/>
  <c r="E6" i="7" s="1"/>
  <c r="E5" i="7" s="1"/>
  <c r="D7" i="7"/>
  <c r="D6" i="7"/>
  <c r="D5" i="7"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E114" i="6" s="1"/>
  <c r="D115" i="6"/>
  <c r="F115" i="6" s="1"/>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E39" i="6"/>
  <c r="D39" i="6"/>
  <c r="F39" i="6" s="1"/>
  <c r="F38" i="6"/>
  <c r="F37" i="6"/>
  <c r="F36" i="6"/>
  <c r="E36" i="6"/>
  <c r="D36" i="6"/>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E141" i="6" s="1"/>
  <c r="I31" i="3"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E177" i="5" s="1"/>
  <c r="H335" i="9" s="1"/>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1" i="5"/>
  <c r="F50" i="5"/>
  <c r="F49" i="5"/>
  <c r="F48" i="5"/>
  <c r="F47" i="5"/>
  <c r="F46" i="5"/>
  <c r="E45" i="5"/>
  <c r="E12" i="5" s="1"/>
  <c r="E7" i="5" s="1"/>
  <c r="D45" i="5"/>
  <c r="D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7"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E597" i="4" s="1"/>
  <c r="D616" i="4"/>
  <c r="F616" i="4" s="1"/>
  <c r="F615" i="4"/>
  <c r="F614" i="4"/>
  <c r="F613" i="4"/>
  <c r="F612" i="4"/>
  <c r="F611" i="4"/>
  <c r="F610" i="4"/>
  <c r="F609" i="4"/>
  <c r="E609" i="4"/>
  <c r="D609" i="4"/>
  <c r="F608" i="4"/>
  <c r="F607" i="4"/>
  <c r="E607" i="4"/>
  <c r="H156" i="9" s="1"/>
  <c r="D607" i="4"/>
  <c r="G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2" i="4" s="1"/>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F488" i="4"/>
  <c r="E488" i="4"/>
  <c r="D488" i="4"/>
  <c r="F487" i="4"/>
  <c r="F486" i="4"/>
  <c r="E485" i="4"/>
  <c r="D485" i="4"/>
  <c r="F485" i="4" s="1"/>
  <c r="F484" i="4"/>
  <c r="F483" i="4"/>
  <c r="F482" i="4"/>
  <c r="F481" i="4"/>
  <c r="F480" i="4"/>
  <c r="E480" i="4"/>
  <c r="D480" i="4"/>
  <c r="D479" i="4" s="1"/>
  <c r="F479" i="4" s="1"/>
  <c r="E479" i="4"/>
  <c r="F478" i="4"/>
  <c r="F477" i="4"/>
  <c r="F476" i="4"/>
  <c r="E476" i="4"/>
  <c r="D476" i="4"/>
  <c r="F475" i="4"/>
  <c r="F474" i="4"/>
  <c r="E473" i="4"/>
  <c r="D473" i="4"/>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E431" i="4" s="1"/>
  <c r="D425" i="1" s="1"/>
  <c r="D432" i="4"/>
  <c r="D431" i="4" s="1"/>
  <c r="E428" i="4"/>
  <c r="D428" i="4"/>
  <c r="E427" i="4"/>
  <c r="D427" i="4"/>
  <c r="D648" i="4" s="1"/>
  <c r="F426" i="4"/>
  <c r="E426" i="4"/>
  <c r="D421" i="1" s="1"/>
  <c r="D426" i="4"/>
  <c r="D647" i="4" s="1"/>
  <c r="F421" i="4"/>
  <c r="F420" i="4"/>
  <c r="F419" i="4"/>
  <c r="F416" i="4"/>
  <c r="F415" i="4"/>
  <c r="F414" i="4"/>
  <c r="F413" i="4"/>
  <c r="E412" i="4"/>
  <c r="D407" i="1" s="1"/>
  <c r="D412" i="4"/>
  <c r="F411" i="4"/>
  <c r="F410" i="4"/>
  <c r="E410" i="4"/>
  <c r="D410" i="4"/>
  <c r="F409" i="4"/>
  <c r="F408" i="4"/>
  <c r="F407" i="4"/>
  <c r="E407" i="4"/>
  <c r="D407" i="4"/>
  <c r="D406" i="4" s="1"/>
  <c r="F406" i="4"/>
  <c r="E406" i="4"/>
  <c r="F405" i="4"/>
  <c r="F404" i="4"/>
  <c r="F403" i="4"/>
  <c r="F402" i="4"/>
  <c r="E401" i="4"/>
  <c r="D401" i="4"/>
  <c r="F401" i="4" s="1"/>
  <c r="F400" i="4"/>
  <c r="F399" i="4"/>
  <c r="F398" i="4"/>
  <c r="E398" i="4"/>
  <c r="D398" i="4"/>
  <c r="F397" i="4"/>
  <c r="F396" i="4"/>
  <c r="F395" i="4"/>
  <c r="F394" i="4"/>
  <c r="E393" i="4"/>
  <c r="D388" i="1" s="1"/>
  <c r="D393" i="4"/>
  <c r="F392" i="4"/>
  <c r="F391" i="4"/>
  <c r="F390" i="4"/>
  <c r="F389" i="4"/>
  <c r="E388" i="4"/>
  <c r="D388" i="4"/>
  <c r="F387" i="4"/>
  <c r="F386" i="4"/>
  <c r="F385" i="4"/>
  <c r="F384" i="4"/>
  <c r="F383" i="4"/>
  <c r="F382" i="4"/>
  <c r="F381" i="4"/>
  <c r="F380" i="4"/>
  <c r="F379" i="4"/>
  <c r="E379" i="4"/>
  <c r="D379" i="4"/>
  <c r="F378" i="4"/>
  <c r="F377" i="4"/>
  <c r="F376" i="4"/>
  <c r="F375" i="4"/>
  <c r="E374" i="4"/>
  <c r="F374" i="4" s="1"/>
  <c r="D374" i="4"/>
  <c r="F372" i="4"/>
  <c r="F371" i="4"/>
  <c r="F370" i="4"/>
  <c r="F369" i="4"/>
  <c r="F368" i="4"/>
  <c r="F367" i="4"/>
  <c r="F366" i="4"/>
  <c r="E366" i="4"/>
  <c r="D366" i="4"/>
  <c r="F365" i="4"/>
  <c r="F364" i="4"/>
  <c r="F363" i="4"/>
  <c r="E362" i="4"/>
  <c r="D362" i="4"/>
  <c r="F359" i="4"/>
  <c r="F358" i="4"/>
  <c r="E358" i="4"/>
  <c r="D358" i="4"/>
  <c r="F357" i="4"/>
  <c r="F356" i="4"/>
  <c r="F355" i="4"/>
  <c r="E355" i="4"/>
  <c r="D355" i="4"/>
  <c r="D354" i="4" s="1"/>
  <c r="F354" i="4"/>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E322" i="4"/>
  <c r="F322" i="4" s="1"/>
  <c r="D322" i="4"/>
  <c r="F320" i="4"/>
  <c r="F319" i="4"/>
  <c r="F318" i="4"/>
  <c r="F317" i="4"/>
  <c r="F316" i="4"/>
  <c r="F315" i="4"/>
  <c r="F314" i="4"/>
  <c r="E314" i="4"/>
  <c r="D314" i="4"/>
  <c r="F313" i="4"/>
  <c r="F312" i="4"/>
  <c r="F311" i="4"/>
  <c r="E310" i="4"/>
  <c r="D305" i="1"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D273" i="4"/>
  <c r="F272" i="4"/>
  <c r="F271" i="4"/>
  <c r="F270" i="4"/>
  <c r="E269" i="4"/>
  <c r="D265" i="1"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F250" i="4" s="1"/>
  <c r="D250" i="4"/>
  <c r="F249" i="4"/>
  <c r="F248" i="4"/>
  <c r="F247" i="4"/>
  <c r="E246" i="4"/>
  <c r="D246" i="4"/>
  <c r="F245" i="4"/>
  <c r="F244" i="4"/>
  <c r="F243" i="4"/>
  <c r="F242" i="4"/>
  <c r="E242" i="4"/>
  <c r="D242" i="4"/>
  <c r="F241" i="4"/>
  <c r="F240" i="4"/>
  <c r="F239" i="4"/>
  <c r="F238" i="4"/>
  <c r="E237" i="4"/>
  <c r="F237" i="4" s="1"/>
  <c r="D237" i="4"/>
  <c r="F236" i="4"/>
  <c r="F235" i="4"/>
  <c r="F234" i="4"/>
  <c r="E234" i="4"/>
  <c r="D234" i="4"/>
  <c r="F233" i="4"/>
  <c r="F232" i="4"/>
  <c r="E231" i="4"/>
  <c r="D231" i="4"/>
  <c r="F229" i="4"/>
  <c r="F228" i="4"/>
  <c r="F227" i="4"/>
  <c r="F226" i="4"/>
  <c r="F225" i="4"/>
  <c r="E225" i="4"/>
  <c r="D225" i="4"/>
  <c r="F224" i="4"/>
  <c r="F223" i="4"/>
  <c r="F222" i="4"/>
  <c r="E222" i="4"/>
  <c r="E221" i="4" s="1"/>
  <c r="D217" i="1" s="1"/>
  <c r="D222" i="4"/>
  <c r="D221" i="4"/>
  <c r="F220" i="4"/>
  <c r="F219" i="4"/>
  <c r="F218" i="4"/>
  <c r="F217" i="4"/>
  <c r="E216" i="4"/>
  <c r="D216" i="4"/>
  <c r="F216" i="4" s="1"/>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D161" i="1" s="1"/>
  <c r="G161" i="1" s="1"/>
  <c r="D165" i="4"/>
  <c r="F163" i="4"/>
  <c r="F162" i="4"/>
  <c r="F161" i="4"/>
  <c r="E160" i="4"/>
  <c r="D160" i="4"/>
  <c r="F159" i="4"/>
  <c r="F158" i="4"/>
  <c r="F157" i="4"/>
  <c r="F156" i="4"/>
  <c r="F155" i="4"/>
  <c r="E154" i="4"/>
  <c r="D154" i="4"/>
  <c r="D153" i="4"/>
  <c r="F151" i="4"/>
  <c r="F150" i="4"/>
  <c r="F149" i="4"/>
  <c r="F148" i="4"/>
  <c r="F147" i="4"/>
  <c r="F146" i="4"/>
  <c r="F145" i="4"/>
  <c r="F144" i="4"/>
  <c r="F143" i="4"/>
  <c r="F142" i="4"/>
  <c r="E141" i="4"/>
  <c r="D141" i="4"/>
  <c r="E140" i="4"/>
  <c r="F139" i="4"/>
  <c r="F138" i="4"/>
  <c r="F137" i="4"/>
  <c r="F136" i="4"/>
  <c r="F135" i="4"/>
  <c r="E135" i="4"/>
  <c r="D135" i="4"/>
  <c r="E134" i="4"/>
  <c r="D134" i="4"/>
  <c r="F134" i="4" s="1"/>
  <c r="F133" i="4"/>
  <c r="F132" i="4"/>
  <c r="F131" i="4"/>
  <c r="F130" i="4"/>
  <c r="E129" i="4"/>
  <c r="D129" i="4"/>
  <c r="F129" i="4" s="1"/>
  <c r="F128" i="4"/>
  <c r="F127" i="4"/>
  <c r="E126" i="4"/>
  <c r="E125" i="4" s="1"/>
  <c r="D126" i="4"/>
  <c r="F126" i="4" s="1"/>
  <c r="F124"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E58" i="4"/>
  <c r="F58" i="4" s="1"/>
  <c r="D58" i="4"/>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E29" i="4"/>
  <c r="D25" i="1" s="1"/>
  <c r="D29" i="4"/>
  <c r="F28" i="4"/>
  <c r="F27" i="4"/>
  <c r="F26" i="4"/>
  <c r="F25" i="4"/>
  <c r="F24" i="4"/>
  <c r="E23" i="4"/>
  <c r="D19" i="1" s="1"/>
  <c r="D23" i="4"/>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G36" i="3"/>
  <c r="B36" i="3"/>
  <c r="G35" i="3"/>
  <c r="B35" i="3"/>
  <c r="I34" i="3"/>
  <c r="G34" i="3"/>
  <c r="B34" i="3"/>
  <c r="I33" i="3"/>
  <c r="G33" i="3"/>
  <c r="B33" i="3"/>
  <c r="G31" i="3"/>
  <c r="B31" i="3"/>
  <c r="I30" i="3"/>
  <c r="G30" i="3"/>
  <c r="B30" i="3"/>
  <c r="I29" i="3"/>
  <c r="H29" i="3"/>
  <c r="G29" i="3"/>
  <c r="B29" i="3"/>
  <c r="G28" i="3"/>
  <c r="B28" i="3"/>
  <c r="I27" i="3"/>
  <c r="G27" i="3"/>
  <c r="B27" i="3"/>
  <c r="I25" i="3"/>
  <c r="G25" i="3"/>
  <c r="B25" i="3"/>
  <c r="G24" i="3"/>
  <c r="B24" i="3"/>
  <c r="G23" i="3"/>
  <c r="B23" i="3"/>
  <c r="I22" i="3"/>
  <c r="G22" i="3"/>
  <c r="B22" i="3"/>
  <c r="G20" i="3"/>
  <c r="B20" i="3"/>
  <c r="G19" i="3"/>
  <c r="B19" i="3"/>
  <c r="G18" i="3"/>
  <c r="B18" i="3"/>
  <c r="G17" i="3"/>
  <c r="B17" i="3"/>
  <c r="H10" i="3" a="1"/>
  <c r="H10" i="3" s="1"/>
  <c r="L3" i="9" s="1"/>
  <c r="C1685" i="1"/>
  <c r="H1685" i="1" s="1"/>
  <c r="H1684" i="1"/>
  <c r="C1684" i="1"/>
  <c r="G1684" i="1" s="1"/>
  <c r="C1683" i="1"/>
  <c r="C1682" i="1"/>
  <c r="G1682" i="1" s="1"/>
  <c r="H1681" i="1"/>
  <c r="G1681" i="1"/>
  <c r="C1681" i="1"/>
  <c r="C1679" i="1"/>
  <c r="H1679" i="1" s="1"/>
  <c r="C1678" i="1"/>
  <c r="H1677" i="1"/>
  <c r="G1677" i="1"/>
  <c r="C1677" i="1"/>
  <c r="H1676" i="1"/>
  <c r="G1676" i="1"/>
  <c r="C1676" i="1"/>
  <c r="C1675" i="1"/>
  <c r="H1674" i="1"/>
  <c r="C1674" i="1"/>
  <c r="G1674" i="1" s="1"/>
  <c r="C1672" i="1"/>
  <c r="C1671" i="1"/>
  <c r="H1671" i="1" s="1"/>
  <c r="C1670" i="1"/>
  <c r="H1669" i="1"/>
  <c r="C1669" i="1"/>
  <c r="G1669" i="1" s="1"/>
  <c r="C1667" i="1"/>
  <c r="H1666" i="1"/>
  <c r="C1666" i="1"/>
  <c r="G1666" i="1" s="1"/>
  <c r="H1665" i="1"/>
  <c r="G1665" i="1"/>
  <c r="C1665" i="1"/>
  <c r="C1664" i="1"/>
  <c r="C1662" i="1"/>
  <c r="H1661" i="1"/>
  <c r="G1661" i="1"/>
  <c r="C1661" i="1"/>
  <c r="H1660" i="1"/>
  <c r="G1660" i="1"/>
  <c r="C1660" i="1"/>
  <c r="C1659" i="1"/>
  <c r="H1658" i="1"/>
  <c r="C1658" i="1"/>
  <c r="G1658" i="1" s="1"/>
  <c r="C1657" i="1"/>
  <c r="H1657" i="1" s="1"/>
  <c r="C1656" i="1"/>
  <c r="G1655" i="1"/>
  <c r="C1655" i="1"/>
  <c r="H1655" i="1" s="1"/>
  <c r="C1654" i="1"/>
  <c r="H1652" i="1"/>
  <c r="G1652" i="1"/>
  <c r="C1652" i="1"/>
  <c r="C1651" i="1"/>
  <c r="H1650" i="1"/>
  <c r="C1650" i="1"/>
  <c r="G1650" i="1" s="1"/>
  <c r="H1649" i="1"/>
  <c r="G1649" i="1"/>
  <c r="C1649" i="1"/>
  <c r="C1648" i="1"/>
  <c r="G1647" i="1"/>
  <c r="C1647" i="1"/>
  <c r="H1647" i="1" s="1"/>
  <c r="C1646" i="1"/>
  <c r="H1645" i="1"/>
  <c r="G1645" i="1"/>
  <c r="C1645" i="1"/>
  <c r="H1644" i="1"/>
  <c r="G1644" i="1"/>
  <c r="C1644" i="1"/>
  <c r="C1643" i="1"/>
  <c r="H1642" i="1"/>
  <c r="C1642" i="1"/>
  <c r="G1642" i="1" s="1"/>
  <c r="C1641" i="1"/>
  <c r="H1641" i="1" s="1"/>
  <c r="C1640" i="1"/>
  <c r="G1639" i="1"/>
  <c r="C1639" i="1"/>
  <c r="H1639" i="1" s="1"/>
  <c r="H1637" i="1"/>
  <c r="G1637" i="1"/>
  <c r="C1637" i="1"/>
  <c r="H1636" i="1"/>
  <c r="C1636" i="1"/>
  <c r="G1636" i="1" s="1"/>
  <c r="C1635" i="1"/>
  <c r="C1634" i="1"/>
  <c r="G1634" i="1" s="1"/>
  <c r="C1632" i="1"/>
  <c r="H1631" i="1"/>
  <c r="C1631" i="1"/>
  <c r="G1631" i="1" s="1"/>
  <c r="H1630" i="1"/>
  <c r="G1630" i="1"/>
  <c r="C1630" i="1"/>
  <c r="C1629" i="1"/>
  <c r="H1629" i="1" s="1"/>
  <c r="C1628" i="1"/>
  <c r="H1626" i="1"/>
  <c r="G1626" i="1"/>
  <c r="C1626" i="1"/>
  <c r="G1625" i="1"/>
  <c r="C1625" i="1"/>
  <c r="H1625" i="1" s="1"/>
  <c r="C1624" i="1"/>
  <c r="H1623" i="1"/>
  <c r="C1623" i="1"/>
  <c r="G1623" i="1" s="1"/>
  <c r="H1622" i="1"/>
  <c r="G1622" i="1"/>
  <c r="C1622" i="1"/>
  <c r="C1619" i="1"/>
  <c r="G1619" i="1" s="1"/>
  <c r="H1618" i="1"/>
  <c r="G1618" i="1"/>
  <c r="C1618" i="1"/>
  <c r="G1617" i="1"/>
  <c r="C1617" i="1"/>
  <c r="H1617" i="1" s="1"/>
  <c r="C1616" i="1"/>
  <c r="H1615" i="1"/>
  <c r="C1615" i="1"/>
  <c r="G1615" i="1" s="1"/>
  <c r="H1614" i="1"/>
  <c r="G1614" i="1"/>
  <c r="C1614" i="1"/>
  <c r="G1613" i="1"/>
  <c r="C1613" i="1"/>
  <c r="H1613" i="1" s="1"/>
  <c r="C1612" i="1"/>
  <c r="H1611" i="1"/>
  <c r="C1611" i="1"/>
  <c r="G1611" i="1" s="1"/>
  <c r="H1610" i="1"/>
  <c r="G1610" i="1"/>
  <c r="C1610" i="1"/>
  <c r="G1609" i="1"/>
  <c r="C1609" i="1"/>
  <c r="H1609" i="1" s="1"/>
  <c r="C1608" i="1"/>
  <c r="C1607" i="1"/>
  <c r="G1607" i="1" s="1"/>
  <c r="G1606" i="1"/>
  <c r="C1606" i="1"/>
  <c r="H1606" i="1" s="1"/>
  <c r="G1605" i="1"/>
  <c r="C1605" i="1"/>
  <c r="H1605" i="1" s="1"/>
  <c r="C1604" i="1"/>
  <c r="H1602" i="1"/>
  <c r="G1602" i="1"/>
  <c r="C1602" i="1"/>
  <c r="C1600" i="1"/>
  <c r="H1599" i="1"/>
  <c r="C1599" i="1"/>
  <c r="G1599" i="1" s="1"/>
  <c r="H1598" i="1"/>
  <c r="G1598" i="1"/>
  <c r="C1598" i="1"/>
  <c r="G1597" i="1"/>
  <c r="C1597" i="1"/>
  <c r="H1597" i="1" s="1"/>
  <c r="C1596" i="1"/>
  <c r="H1595" i="1"/>
  <c r="C1595" i="1"/>
  <c r="G1595" i="1" s="1"/>
  <c r="C1593" i="1"/>
  <c r="C1592" i="1"/>
  <c r="C1591" i="1"/>
  <c r="G1591" i="1" s="1"/>
  <c r="G1590" i="1"/>
  <c r="C1590" i="1"/>
  <c r="H1590" i="1" s="1"/>
  <c r="C1589" i="1"/>
  <c r="C1588" i="1"/>
  <c r="H1587" i="1"/>
  <c r="C1587" i="1"/>
  <c r="G1587" i="1" s="1"/>
  <c r="C1586" i="1"/>
  <c r="H1586" i="1" s="1"/>
  <c r="C1585" i="1"/>
  <c r="H1583" i="1"/>
  <c r="C1583" i="1"/>
  <c r="G1583" i="1" s="1"/>
  <c r="C1581" i="1"/>
  <c r="H1580" i="1"/>
  <c r="G1580" i="1"/>
  <c r="D1580" i="1"/>
  <c r="C1580" i="1"/>
  <c r="J1580" i="1" s="1"/>
  <c r="J1579" i="1"/>
  <c r="D1579" i="1"/>
  <c r="C1579" i="1"/>
  <c r="H1578" i="1"/>
  <c r="G1578" i="1"/>
  <c r="D1578" i="1"/>
  <c r="C1578" i="1"/>
  <c r="J1578" i="1" s="1"/>
  <c r="J1577" i="1"/>
  <c r="D1577" i="1"/>
  <c r="C1577" i="1"/>
  <c r="D1576" i="1"/>
  <c r="C1576" i="1"/>
  <c r="H1575" i="1"/>
  <c r="G1575" i="1"/>
  <c r="I1575" i="1" s="1"/>
  <c r="D1575" i="1"/>
  <c r="C1575" i="1"/>
  <c r="J1575" i="1" s="1"/>
  <c r="D1574" i="1"/>
  <c r="J1574" i="1" s="1"/>
  <c r="C1574" i="1"/>
  <c r="H1573" i="1"/>
  <c r="G1573" i="1"/>
  <c r="I1573" i="1" s="1"/>
  <c r="D1573" i="1"/>
  <c r="C1573" i="1"/>
  <c r="J1573" i="1" s="1"/>
  <c r="D1572" i="1"/>
  <c r="J1572" i="1" s="1"/>
  <c r="C1572" i="1"/>
  <c r="D1571" i="1"/>
  <c r="C1571" i="1"/>
  <c r="D1570" i="1"/>
  <c r="H1569" i="1"/>
  <c r="G1569" i="1"/>
  <c r="I1569" i="1" s="1"/>
  <c r="D1569" i="1"/>
  <c r="C1569" i="1"/>
  <c r="J1569" i="1" s="1"/>
  <c r="D1568" i="1"/>
  <c r="J1568" i="1" s="1"/>
  <c r="C1568" i="1"/>
  <c r="H1567" i="1"/>
  <c r="G1567" i="1"/>
  <c r="I1567" i="1" s="1"/>
  <c r="D1567" i="1"/>
  <c r="C1567" i="1"/>
  <c r="J1567" i="1" s="1"/>
  <c r="D1566" i="1"/>
  <c r="J1566" i="1" s="1"/>
  <c r="C1566" i="1"/>
  <c r="H1565" i="1"/>
  <c r="G1565" i="1"/>
  <c r="I1565" i="1" s="1"/>
  <c r="D1565" i="1"/>
  <c r="C1565" i="1"/>
  <c r="J1565" i="1" s="1"/>
  <c r="D1564" i="1"/>
  <c r="J1564" i="1" s="1"/>
  <c r="C1564" i="1"/>
  <c r="H1563" i="1"/>
  <c r="G1563" i="1"/>
  <c r="I1563" i="1" s="1"/>
  <c r="D1563" i="1"/>
  <c r="C1563" i="1"/>
  <c r="J1563" i="1" s="1"/>
  <c r="H1562" i="1"/>
  <c r="G1562" i="1"/>
  <c r="D1562" i="1"/>
  <c r="C1562" i="1"/>
  <c r="D1561" i="1"/>
  <c r="J1561" i="1" s="1"/>
  <c r="C1561" i="1"/>
  <c r="H1560" i="1"/>
  <c r="G1560" i="1"/>
  <c r="I1560" i="1" s="1"/>
  <c r="D1560" i="1"/>
  <c r="C1560" i="1"/>
  <c r="J1560" i="1" s="1"/>
  <c r="D1559" i="1"/>
  <c r="J1559" i="1" s="1"/>
  <c r="C1559" i="1"/>
  <c r="H1558" i="1"/>
  <c r="G1558" i="1"/>
  <c r="I1558" i="1" s="1"/>
  <c r="D1558" i="1"/>
  <c r="C1558" i="1"/>
  <c r="J1558" i="1" s="1"/>
  <c r="D1557" i="1"/>
  <c r="J1557" i="1" s="1"/>
  <c r="C1557" i="1"/>
  <c r="H1556" i="1"/>
  <c r="G1556" i="1"/>
  <c r="I1556" i="1" s="1"/>
  <c r="D1556" i="1"/>
  <c r="C1556" i="1"/>
  <c r="J1556" i="1" s="1"/>
  <c r="H1555" i="1"/>
  <c r="G1555" i="1"/>
  <c r="D1555" i="1"/>
  <c r="C1555" i="1"/>
  <c r="H1554" i="1"/>
  <c r="G1554" i="1"/>
  <c r="D1554" i="1"/>
  <c r="C1554" i="1"/>
  <c r="D1553" i="1"/>
  <c r="J1553" i="1" s="1"/>
  <c r="C1553" i="1"/>
  <c r="H1552" i="1"/>
  <c r="G1552" i="1"/>
  <c r="I1552" i="1" s="1"/>
  <c r="D1552" i="1"/>
  <c r="C1552" i="1"/>
  <c r="J1552" i="1" s="1"/>
  <c r="D1551" i="1"/>
  <c r="J1551" i="1" s="1"/>
  <c r="C1551" i="1"/>
  <c r="H1550" i="1"/>
  <c r="G1550" i="1"/>
  <c r="I1550" i="1" s="1"/>
  <c r="D1550" i="1"/>
  <c r="C1550" i="1"/>
  <c r="J1550" i="1" s="1"/>
  <c r="D1549" i="1"/>
  <c r="J1549" i="1" s="1"/>
  <c r="C1549" i="1"/>
  <c r="H1548" i="1"/>
  <c r="G1548" i="1"/>
  <c r="I1548" i="1" s="1"/>
  <c r="D1548" i="1"/>
  <c r="C1548" i="1"/>
  <c r="J1548" i="1" s="1"/>
  <c r="D1547" i="1"/>
  <c r="J1547" i="1" s="1"/>
  <c r="C1547" i="1"/>
  <c r="D1546" i="1"/>
  <c r="H1546" i="1" s="1"/>
  <c r="C1546" i="1"/>
  <c r="J1546" i="1" s="1"/>
  <c r="D1545" i="1"/>
  <c r="C1545" i="1"/>
  <c r="D1544" i="1"/>
  <c r="H1544" i="1" s="1"/>
  <c r="C1544" i="1"/>
  <c r="D1543" i="1"/>
  <c r="C1543" i="1"/>
  <c r="D1542" i="1"/>
  <c r="H1542" i="1" s="1"/>
  <c r="C1542" i="1"/>
  <c r="D1541" i="1"/>
  <c r="C1541" i="1"/>
  <c r="D1540" i="1"/>
  <c r="C1540" i="1"/>
  <c r="D1539" i="1"/>
  <c r="H1539" i="1" s="1"/>
  <c r="C1539" i="1"/>
  <c r="D1538" i="1"/>
  <c r="D1537" i="1"/>
  <c r="D1536" i="1"/>
  <c r="D1535" i="1"/>
  <c r="C1535" i="1"/>
  <c r="D1534" i="1"/>
  <c r="H1534" i="1" s="1"/>
  <c r="C1534" i="1"/>
  <c r="G1533" i="1"/>
  <c r="D1533" i="1"/>
  <c r="H1533" i="1" s="1"/>
  <c r="C1533" i="1"/>
  <c r="D1532" i="1"/>
  <c r="C1532" i="1"/>
  <c r="D1531" i="1"/>
  <c r="C1531" i="1"/>
  <c r="D1530" i="1"/>
  <c r="H1530" i="1" s="1"/>
  <c r="C1530" i="1"/>
  <c r="G1529" i="1"/>
  <c r="D1529" i="1"/>
  <c r="H1529" i="1" s="1"/>
  <c r="C1529" i="1"/>
  <c r="D1528" i="1"/>
  <c r="H1528" i="1" s="1"/>
  <c r="C1528" i="1"/>
  <c r="D1527" i="1"/>
  <c r="C1527" i="1"/>
  <c r="D1526" i="1"/>
  <c r="H1526" i="1" s="1"/>
  <c r="C1526" i="1"/>
  <c r="G1525" i="1"/>
  <c r="D1525" i="1"/>
  <c r="H1525" i="1" s="1"/>
  <c r="C1525" i="1"/>
  <c r="D1524" i="1"/>
  <c r="C1524" i="1"/>
  <c r="D1523" i="1"/>
  <c r="C1523" i="1"/>
  <c r="D1522" i="1"/>
  <c r="H1522" i="1" s="1"/>
  <c r="C1522" i="1"/>
  <c r="G1521" i="1"/>
  <c r="D1521" i="1"/>
  <c r="H1521" i="1" s="1"/>
  <c r="C1521" i="1"/>
  <c r="D1520" i="1"/>
  <c r="H1520" i="1" s="1"/>
  <c r="C1520" i="1"/>
  <c r="D1519" i="1"/>
  <c r="C1519" i="1"/>
  <c r="D1518" i="1"/>
  <c r="H1518" i="1" s="1"/>
  <c r="C1518" i="1"/>
  <c r="G1517" i="1"/>
  <c r="D1517" i="1"/>
  <c r="H1517" i="1" s="1"/>
  <c r="C1517" i="1"/>
  <c r="D1516" i="1"/>
  <c r="C1516" i="1"/>
  <c r="D1515" i="1"/>
  <c r="C1515" i="1"/>
  <c r="D1514" i="1"/>
  <c r="H1514" i="1" s="1"/>
  <c r="C1514" i="1"/>
  <c r="G1513" i="1"/>
  <c r="D1513" i="1"/>
  <c r="H1513" i="1" s="1"/>
  <c r="C1513" i="1"/>
  <c r="D1512" i="1"/>
  <c r="H1512" i="1" s="1"/>
  <c r="C1512" i="1"/>
  <c r="D1511" i="1"/>
  <c r="C1511" i="1"/>
  <c r="D1510" i="1"/>
  <c r="H1510" i="1" s="1"/>
  <c r="C1510" i="1"/>
  <c r="G1509" i="1"/>
  <c r="D1509" i="1"/>
  <c r="H1509" i="1" s="1"/>
  <c r="C1509" i="1"/>
  <c r="D1508" i="1"/>
  <c r="C1508" i="1"/>
  <c r="D1507" i="1"/>
  <c r="C1507" i="1"/>
  <c r="D1506" i="1"/>
  <c r="H1506" i="1" s="1"/>
  <c r="C1506" i="1"/>
  <c r="G1505" i="1"/>
  <c r="D1505" i="1"/>
  <c r="H1505" i="1" s="1"/>
  <c r="C1505" i="1"/>
  <c r="D1504" i="1"/>
  <c r="H1504" i="1" s="1"/>
  <c r="C1504" i="1"/>
  <c r="D1503" i="1"/>
  <c r="C1503" i="1"/>
  <c r="D1502" i="1"/>
  <c r="H1502" i="1" s="1"/>
  <c r="C1502" i="1"/>
  <c r="G1501" i="1"/>
  <c r="D1501" i="1"/>
  <c r="H1501" i="1" s="1"/>
  <c r="C1501" i="1"/>
  <c r="D1500" i="1"/>
  <c r="C1500" i="1"/>
  <c r="D1499" i="1"/>
  <c r="C1499" i="1"/>
  <c r="D1498" i="1"/>
  <c r="H1498" i="1" s="1"/>
  <c r="C1498" i="1"/>
  <c r="G1497" i="1"/>
  <c r="D1497" i="1"/>
  <c r="H1497" i="1" s="1"/>
  <c r="C1497" i="1"/>
  <c r="D1496" i="1"/>
  <c r="H1496" i="1" s="1"/>
  <c r="C1496" i="1"/>
  <c r="D1495" i="1"/>
  <c r="C1495" i="1"/>
  <c r="D1494" i="1"/>
  <c r="H1494" i="1" s="1"/>
  <c r="C1494" i="1"/>
  <c r="G1493" i="1"/>
  <c r="D1493" i="1"/>
  <c r="H1493" i="1" s="1"/>
  <c r="C1493" i="1"/>
  <c r="D1492" i="1"/>
  <c r="C1492" i="1"/>
  <c r="D1491" i="1"/>
  <c r="C1491" i="1"/>
  <c r="D1490" i="1"/>
  <c r="H1490" i="1" s="1"/>
  <c r="C1490" i="1"/>
  <c r="G1489" i="1"/>
  <c r="D1489" i="1"/>
  <c r="H1489" i="1" s="1"/>
  <c r="C1489" i="1"/>
  <c r="D1488" i="1"/>
  <c r="H1488" i="1" s="1"/>
  <c r="C1488" i="1"/>
  <c r="D1487" i="1"/>
  <c r="C1487" i="1"/>
  <c r="D1486" i="1"/>
  <c r="H1486" i="1" s="1"/>
  <c r="C1486" i="1"/>
  <c r="G1485" i="1"/>
  <c r="D1485" i="1"/>
  <c r="H1485" i="1" s="1"/>
  <c r="C1485" i="1"/>
  <c r="D1484" i="1"/>
  <c r="D1483" i="1"/>
  <c r="H1483" i="1" s="1"/>
  <c r="C1483" i="1"/>
  <c r="G1482" i="1"/>
  <c r="D1482" i="1"/>
  <c r="H1482" i="1" s="1"/>
  <c r="C1482" i="1"/>
  <c r="G1481" i="1"/>
  <c r="D1481" i="1"/>
  <c r="H1481" i="1" s="1"/>
  <c r="C1481" i="1"/>
  <c r="D1480" i="1"/>
  <c r="C1480" i="1"/>
  <c r="D1479" i="1"/>
  <c r="H1479" i="1" s="1"/>
  <c r="C1479" i="1"/>
  <c r="G1478" i="1"/>
  <c r="D1478" i="1"/>
  <c r="H1478" i="1" s="1"/>
  <c r="C1478" i="1"/>
  <c r="G1477" i="1"/>
  <c r="D1477" i="1"/>
  <c r="H1477" i="1" s="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H1429" i="1"/>
  <c r="D1429" i="1"/>
  <c r="G1429" i="1" s="1"/>
  <c r="C1429" i="1"/>
  <c r="H1428" i="1"/>
  <c r="D1428" i="1"/>
  <c r="G1428" i="1" s="1"/>
  <c r="C1428" i="1"/>
  <c r="H1427" i="1"/>
  <c r="D1427" i="1"/>
  <c r="G1427" i="1" s="1"/>
  <c r="C1427" i="1"/>
  <c r="H1426" i="1"/>
  <c r="D1426" i="1"/>
  <c r="G1426" i="1" s="1"/>
  <c r="C1426" i="1"/>
  <c r="H1425" i="1"/>
  <c r="D1425" i="1"/>
  <c r="G1425" i="1" s="1"/>
  <c r="C1425" i="1"/>
  <c r="H1424" i="1"/>
  <c r="D1424" i="1"/>
  <c r="G1424" i="1" s="1"/>
  <c r="C1424" i="1"/>
  <c r="H1423" i="1"/>
  <c r="D1423" i="1"/>
  <c r="G1423" i="1" s="1"/>
  <c r="C1423" i="1"/>
  <c r="H1422" i="1"/>
  <c r="D1422" i="1"/>
  <c r="G1422" i="1" s="1"/>
  <c r="C1422" i="1"/>
  <c r="H1421" i="1"/>
  <c r="D1421" i="1"/>
  <c r="G1421" i="1" s="1"/>
  <c r="C1421" i="1"/>
  <c r="H1420" i="1"/>
  <c r="D1420" i="1"/>
  <c r="G1420" i="1" s="1"/>
  <c r="C1420" i="1"/>
  <c r="H1419" i="1"/>
  <c r="D1419" i="1"/>
  <c r="G1419" i="1" s="1"/>
  <c r="C1419" i="1"/>
  <c r="H1418" i="1"/>
  <c r="D1418" i="1"/>
  <c r="G1418" i="1" s="1"/>
  <c r="C1418" i="1"/>
  <c r="H1417" i="1"/>
  <c r="D1417" i="1"/>
  <c r="G1417" i="1" s="1"/>
  <c r="C1417" i="1"/>
  <c r="H1416" i="1"/>
  <c r="D1416" i="1"/>
  <c r="G1416" i="1" s="1"/>
  <c r="C1416" i="1"/>
  <c r="H1415" i="1"/>
  <c r="D1415" i="1"/>
  <c r="G1415" i="1" s="1"/>
  <c r="C1415" i="1"/>
  <c r="H1414" i="1"/>
  <c r="D1414" i="1"/>
  <c r="G1414" i="1" s="1"/>
  <c r="C1414" i="1"/>
  <c r="H1413" i="1"/>
  <c r="D1413" i="1"/>
  <c r="G1413" i="1" s="1"/>
  <c r="C1413" i="1"/>
  <c r="H1412" i="1"/>
  <c r="D1412" i="1"/>
  <c r="G1412" i="1" s="1"/>
  <c r="C1412" i="1"/>
  <c r="H1411" i="1"/>
  <c r="D1411" i="1"/>
  <c r="G1411" i="1" s="1"/>
  <c r="C1411" i="1"/>
  <c r="H1410" i="1"/>
  <c r="D1410" i="1"/>
  <c r="G1410" i="1" s="1"/>
  <c r="C1410" i="1"/>
  <c r="H1409" i="1"/>
  <c r="D1409" i="1"/>
  <c r="G1409" i="1" s="1"/>
  <c r="C1409" i="1"/>
  <c r="H1408" i="1"/>
  <c r="D1408" i="1"/>
  <c r="G1408" i="1" s="1"/>
  <c r="C1408" i="1"/>
  <c r="H1407" i="1"/>
  <c r="D1407" i="1"/>
  <c r="G1407" i="1" s="1"/>
  <c r="C1407" i="1"/>
  <c r="H1406" i="1"/>
  <c r="D1406" i="1"/>
  <c r="G1406" i="1" s="1"/>
  <c r="C1406" i="1"/>
  <c r="H1405" i="1"/>
  <c r="D1405" i="1"/>
  <c r="G1405" i="1" s="1"/>
  <c r="C1405" i="1"/>
  <c r="H1404" i="1"/>
  <c r="D1404" i="1"/>
  <c r="G1404" i="1" s="1"/>
  <c r="C1404" i="1"/>
  <c r="H1403" i="1"/>
  <c r="D1403" i="1"/>
  <c r="G1403" i="1" s="1"/>
  <c r="C1403" i="1"/>
  <c r="H1402" i="1"/>
  <c r="D1402" i="1"/>
  <c r="G1402" i="1" s="1"/>
  <c r="C1402" i="1"/>
  <c r="H1401" i="1"/>
  <c r="D1401" i="1"/>
  <c r="G1401" i="1" s="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D1259" i="1"/>
  <c r="D1258" i="1"/>
  <c r="D1257" i="1"/>
  <c r="C1257" i="1"/>
  <c r="D1256" i="1"/>
  <c r="C1256" i="1"/>
  <c r="D1255" i="1"/>
  <c r="D1254" i="1"/>
  <c r="H1253" i="1"/>
  <c r="G1253" i="1"/>
  <c r="D1253" i="1"/>
  <c r="C1253" i="1"/>
  <c r="H1252" i="1"/>
  <c r="G1252" i="1"/>
  <c r="D1252" i="1"/>
  <c r="C1252" i="1"/>
  <c r="D1251" i="1"/>
  <c r="G1250" i="1"/>
  <c r="D1250" i="1"/>
  <c r="H1250" i="1" s="1"/>
  <c r="C1250" i="1"/>
  <c r="D1249" i="1"/>
  <c r="C1249" i="1"/>
  <c r="G1248" i="1"/>
  <c r="D1248" i="1"/>
  <c r="H1248" i="1" s="1"/>
  <c r="C1248" i="1"/>
  <c r="G1247" i="1"/>
  <c r="D1247" i="1"/>
  <c r="H1247" i="1" s="1"/>
  <c r="C1247" i="1"/>
  <c r="G1246" i="1"/>
  <c r="D1246" i="1"/>
  <c r="H1246" i="1" s="1"/>
  <c r="C1246" i="1"/>
  <c r="D1245" i="1"/>
  <c r="C1245" i="1"/>
  <c r="G1244" i="1"/>
  <c r="D1244" i="1"/>
  <c r="H1244" i="1" s="1"/>
  <c r="C1244" i="1"/>
  <c r="G1243" i="1"/>
  <c r="D1243" i="1"/>
  <c r="H1243" i="1" s="1"/>
  <c r="C1243" i="1"/>
  <c r="G1242" i="1"/>
  <c r="D1242" i="1"/>
  <c r="H1242" i="1" s="1"/>
  <c r="C1242" i="1"/>
  <c r="D1241" i="1"/>
  <c r="C1241" i="1"/>
  <c r="G1240" i="1"/>
  <c r="D1240" i="1"/>
  <c r="H1240" i="1" s="1"/>
  <c r="C1240" i="1"/>
  <c r="G1239" i="1"/>
  <c r="D1239" i="1"/>
  <c r="H1239" i="1" s="1"/>
  <c r="C1239" i="1"/>
  <c r="G1238" i="1"/>
  <c r="D1238" i="1"/>
  <c r="H1238" i="1" s="1"/>
  <c r="C1238" i="1"/>
  <c r="D1237" i="1"/>
  <c r="C1237" i="1"/>
  <c r="G1236" i="1"/>
  <c r="D1236" i="1"/>
  <c r="H1236" i="1" s="1"/>
  <c r="C1236" i="1"/>
  <c r="G1235" i="1"/>
  <c r="D1235" i="1"/>
  <c r="H1235" i="1" s="1"/>
  <c r="C1235" i="1"/>
  <c r="G1234" i="1"/>
  <c r="D1234" i="1"/>
  <c r="H1234" i="1" s="1"/>
  <c r="C1234" i="1"/>
  <c r="D1233" i="1"/>
  <c r="C1233" i="1"/>
  <c r="G1232" i="1"/>
  <c r="D1232" i="1"/>
  <c r="H1232" i="1" s="1"/>
  <c r="C1232" i="1"/>
  <c r="G1231" i="1"/>
  <c r="D1231" i="1"/>
  <c r="H1231" i="1" s="1"/>
  <c r="C1231" i="1"/>
  <c r="G1230" i="1"/>
  <c r="D1230" i="1"/>
  <c r="H1230" i="1" s="1"/>
  <c r="C1230" i="1"/>
  <c r="D1229" i="1"/>
  <c r="C1229" i="1"/>
  <c r="G1228" i="1"/>
  <c r="D1228" i="1"/>
  <c r="H1228" i="1" s="1"/>
  <c r="C1228" i="1"/>
  <c r="G1227" i="1"/>
  <c r="D1227" i="1"/>
  <c r="H1227" i="1" s="1"/>
  <c r="C1227" i="1"/>
  <c r="G1226" i="1"/>
  <c r="D1226" i="1"/>
  <c r="H1226" i="1" s="1"/>
  <c r="C1226" i="1"/>
  <c r="D1225" i="1"/>
  <c r="C1225" i="1"/>
  <c r="G1224" i="1"/>
  <c r="D1224" i="1"/>
  <c r="H1224" i="1" s="1"/>
  <c r="C1224" i="1"/>
  <c r="G1223" i="1"/>
  <c r="D1223" i="1"/>
  <c r="H1223" i="1" s="1"/>
  <c r="C1223"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G1178" i="1"/>
  <c r="D1178" i="1"/>
  <c r="H1178" i="1" s="1"/>
  <c r="C1178" i="1"/>
  <c r="G1177" i="1"/>
  <c r="D1177" i="1"/>
  <c r="H1177" i="1" s="1"/>
  <c r="C1177" i="1"/>
  <c r="G1176" i="1"/>
  <c r="D1176" i="1"/>
  <c r="H1176" i="1" s="1"/>
  <c r="C1176" i="1"/>
  <c r="D1175" i="1"/>
  <c r="C1175" i="1"/>
  <c r="G1174" i="1"/>
  <c r="D1174" i="1"/>
  <c r="H1174" i="1" s="1"/>
  <c r="C1174" i="1"/>
  <c r="G1173" i="1"/>
  <c r="D1173" i="1"/>
  <c r="H1173" i="1" s="1"/>
  <c r="C1173" i="1"/>
  <c r="G1172" i="1"/>
  <c r="D1172" i="1"/>
  <c r="H1172" i="1" s="1"/>
  <c r="C1172" i="1"/>
  <c r="D1171" i="1"/>
  <c r="C1171" i="1"/>
  <c r="G1170" i="1"/>
  <c r="D1170" i="1"/>
  <c r="H1170" i="1" s="1"/>
  <c r="C1170" i="1"/>
  <c r="G1169" i="1"/>
  <c r="D1169" i="1"/>
  <c r="H1169" i="1" s="1"/>
  <c r="C1169" i="1"/>
  <c r="G1168" i="1"/>
  <c r="D1168" i="1"/>
  <c r="H1168" i="1" s="1"/>
  <c r="C1168" i="1"/>
  <c r="G1167" i="1"/>
  <c r="D1167" i="1"/>
  <c r="H1167" i="1" s="1"/>
  <c r="C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G1153" i="1"/>
  <c r="D1153" i="1"/>
  <c r="H1153" i="1" s="1"/>
  <c r="C1153" i="1"/>
  <c r="G1152" i="1"/>
  <c r="D1152" i="1"/>
  <c r="H1152" i="1" s="1"/>
  <c r="C1152" i="1"/>
  <c r="G1151" i="1"/>
  <c r="D1151" i="1"/>
  <c r="H1151" i="1" s="1"/>
  <c r="C1151" i="1"/>
  <c r="G1150" i="1"/>
  <c r="D1150" i="1"/>
  <c r="H1150" i="1" s="1"/>
  <c r="C1150" i="1"/>
  <c r="G1149" i="1"/>
  <c r="D1149" i="1"/>
  <c r="H1149" i="1" s="1"/>
  <c r="C1149" i="1"/>
  <c r="G1148" i="1"/>
  <c r="D1148" i="1"/>
  <c r="H1148" i="1" s="1"/>
  <c r="C1148" i="1"/>
  <c r="G1147" i="1"/>
  <c r="D1147" i="1"/>
  <c r="H1147" i="1" s="1"/>
  <c r="C1147" i="1"/>
  <c r="G1146" i="1"/>
  <c r="D1146" i="1"/>
  <c r="H1146" i="1" s="1"/>
  <c r="C1146" i="1"/>
  <c r="G1145" i="1"/>
  <c r="D1145" i="1"/>
  <c r="H1145" i="1" s="1"/>
  <c r="C1145" i="1"/>
  <c r="G1144" i="1"/>
  <c r="D1144" i="1"/>
  <c r="H1144" i="1" s="1"/>
  <c r="C1144" i="1"/>
  <c r="G1143" i="1"/>
  <c r="D1143" i="1"/>
  <c r="H1143" i="1" s="1"/>
  <c r="C1143" i="1"/>
  <c r="G1142" i="1"/>
  <c r="D1142" i="1"/>
  <c r="H1142" i="1" s="1"/>
  <c r="C1142" i="1"/>
  <c r="G1141" i="1"/>
  <c r="D1141" i="1"/>
  <c r="H1141" i="1" s="1"/>
  <c r="C1141" i="1"/>
  <c r="G1140" i="1"/>
  <c r="D1140" i="1"/>
  <c r="H1140" i="1" s="1"/>
  <c r="C1140" i="1"/>
  <c r="G1139" i="1"/>
  <c r="D1139" i="1"/>
  <c r="H1139" i="1" s="1"/>
  <c r="C1139" i="1"/>
  <c r="G1138" i="1"/>
  <c r="D1138" i="1"/>
  <c r="H1138" i="1" s="1"/>
  <c r="C1138" i="1"/>
  <c r="G1137" i="1"/>
  <c r="D1137" i="1"/>
  <c r="H1137" i="1" s="1"/>
  <c r="C1137" i="1"/>
  <c r="G1136" i="1"/>
  <c r="D1136" i="1"/>
  <c r="H1136" i="1" s="1"/>
  <c r="C1136" i="1"/>
  <c r="G1135" i="1"/>
  <c r="D1135" i="1"/>
  <c r="H1135" i="1" s="1"/>
  <c r="C1135" i="1"/>
  <c r="G1134" i="1"/>
  <c r="D1134" i="1"/>
  <c r="H1134" i="1" s="1"/>
  <c r="C1134" i="1"/>
  <c r="G1133" i="1"/>
  <c r="D1133" i="1"/>
  <c r="H1133" i="1" s="1"/>
  <c r="C1133" i="1"/>
  <c r="G1132" i="1"/>
  <c r="D1132" i="1"/>
  <c r="H1132" i="1" s="1"/>
  <c r="C1132" i="1"/>
  <c r="G1131" i="1"/>
  <c r="D1131" i="1"/>
  <c r="H1131" i="1" s="1"/>
  <c r="C1131" i="1"/>
  <c r="G1130" i="1"/>
  <c r="D1130" i="1"/>
  <c r="H1130" i="1" s="1"/>
  <c r="C1130" i="1"/>
  <c r="G1129" i="1"/>
  <c r="D1129" i="1"/>
  <c r="H1129" i="1" s="1"/>
  <c r="C1129" i="1"/>
  <c r="G1128" i="1"/>
  <c r="D1128" i="1"/>
  <c r="H1128" i="1" s="1"/>
  <c r="C1128" i="1"/>
  <c r="G1127" i="1"/>
  <c r="D1127" i="1"/>
  <c r="H1127" i="1" s="1"/>
  <c r="C1127" i="1"/>
  <c r="G1126" i="1"/>
  <c r="D1126" i="1"/>
  <c r="H1126" i="1" s="1"/>
  <c r="C1126" i="1"/>
  <c r="G1125" i="1"/>
  <c r="D1125" i="1"/>
  <c r="H1125" i="1" s="1"/>
  <c r="C1125" i="1"/>
  <c r="D1124" i="1"/>
  <c r="G1123" i="1"/>
  <c r="D1123" i="1"/>
  <c r="H1123" i="1" s="1"/>
  <c r="C1123" i="1"/>
  <c r="G1122" i="1"/>
  <c r="D1122" i="1"/>
  <c r="H1122" i="1" s="1"/>
  <c r="C1122" i="1"/>
  <c r="G1121" i="1"/>
  <c r="D1121" i="1"/>
  <c r="H1121" i="1" s="1"/>
  <c r="C1121" i="1"/>
  <c r="D1120" i="1"/>
  <c r="C1120" i="1"/>
  <c r="G1119" i="1"/>
  <c r="D1119" i="1"/>
  <c r="H1119" i="1" s="1"/>
  <c r="C1119" i="1"/>
  <c r="G1118" i="1"/>
  <c r="D1118" i="1"/>
  <c r="H1118" i="1" s="1"/>
  <c r="C1118" i="1"/>
  <c r="G1117" i="1"/>
  <c r="D1117" i="1"/>
  <c r="H1117" i="1" s="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D1057" i="1"/>
  <c r="G1056" i="1"/>
  <c r="D1056" i="1"/>
  <c r="H1056" i="1" s="1"/>
  <c r="C1056" i="1"/>
  <c r="G1055" i="1"/>
  <c r="D1055" i="1"/>
  <c r="H1055" i="1" s="1"/>
  <c r="C1055" i="1"/>
  <c r="G1054" i="1"/>
  <c r="D1054" i="1"/>
  <c r="H1054" i="1" s="1"/>
  <c r="C1054" i="1"/>
  <c r="G1053" i="1"/>
  <c r="D1053" i="1"/>
  <c r="H1053" i="1" s="1"/>
  <c r="C1053" i="1"/>
  <c r="G1052" i="1"/>
  <c r="D1052" i="1"/>
  <c r="H1052" i="1" s="1"/>
  <c r="C1052" i="1"/>
  <c r="G1051" i="1"/>
  <c r="D1051" i="1"/>
  <c r="H1051" i="1" s="1"/>
  <c r="C1051" i="1"/>
  <c r="G1050" i="1"/>
  <c r="D1050" i="1"/>
  <c r="H1050" i="1" s="1"/>
  <c r="C1050" i="1"/>
  <c r="G1049" i="1"/>
  <c r="D1049" i="1"/>
  <c r="H1049" i="1" s="1"/>
  <c r="C1049" i="1"/>
  <c r="G1048" i="1"/>
  <c r="D1048" i="1"/>
  <c r="H1048" i="1" s="1"/>
  <c r="C1048" i="1"/>
  <c r="G1047" i="1"/>
  <c r="D1047" i="1"/>
  <c r="H1047" i="1" s="1"/>
  <c r="C1047" i="1"/>
  <c r="G1046" i="1"/>
  <c r="D1046" i="1"/>
  <c r="H1046" i="1" s="1"/>
  <c r="C1046" i="1"/>
  <c r="G1045" i="1"/>
  <c r="D1045" i="1"/>
  <c r="H1045" i="1" s="1"/>
  <c r="C1045" i="1"/>
  <c r="G1044" i="1"/>
  <c r="D1044" i="1"/>
  <c r="H1044" i="1" s="1"/>
  <c r="C1044" i="1"/>
  <c r="G1043" i="1"/>
  <c r="D1043" i="1"/>
  <c r="H1043" i="1" s="1"/>
  <c r="C1043" i="1"/>
  <c r="G1042" i="1"/>
  <c r="D1042" i="1"/>
  <c r="H1042" i="1" s="1"/>
  <c r="C1042" i="1"/>
  <c r="G1041" i="1"/>
  <c r="D1041" i="1"/>
  <c r="H1041" i="1" s="1"/>
  <c r="C1041" i="1"/>
  <c r="G1040" i="1"/>
  <c r="D1040" i="1"/>
  <c r="H1040" i="1" s="1"/>
  <c r="C1040" i="1"/>
  <c r="G1039" i="1"/>
  <c r="D1039" i="1"/>
  <c r="H1039" i="1" s="1"/>
  <c r="C1039" i="1"/>
  <c r="G1038" i="1"/>
  <c r="D1038" i="1"/>
  <c r="H1038" i="1" s="1"/>
  <c r="C1038" i="1"/>
  <c r="G1037" i="1"/>
  <c r="D1037" i="1"/>
  <c r="H1037" i="1" s="1"/>
  <c r="C1037" i="1"/>
  <c r="G1036" i="1"/>
  <c r="D1036" i="1"/>
  <c r="H1036" i="1" s="1"/>
  <c r="C1036" i="1"/>
  <c r="G1035" i="1"/>
  <c r="D1035" i="1"/>
  <c r="H1035" i="1" s="1"/>
  <c r="C1035" i="1"/>
  <c r="G1034" i="1"/>
  <c r="D1034" i="1"/>
  <c r="H1034" i="1" s="1"/>
  <c r="C1034" i="1"/>
  <c r="G1033" i="1"/>
  <c r="D1033" i="1"/>
  <c r="H1033" i="1" s="1"/>
  <c r="C1033" i="1"/>
  <c r="G1032" i="1"/>
  <c r="D1032" i="1"/>
  <c r="H1032" i="1" s="1"/>
  <c r="C1032" i="1"/>
  <c r="G1031" i="1"/>
  <c r="D1031" i="1"/>
  <c r="H1031" i="1" s="1"/>
  <c r="C1031" i="1"/>
  <c r="G1030" i="1"/>
  <c r="D1030" i="1"/>
  <c r="H1030" i="1" s="1"/>
  <c r="C1030" i="1"/>
  <c r="G1029" i="1"/>
  <c r="D1029" i="1"/>
  <c r="H1029" i="1" s="1"/>
  <c r="C1029" i="1"/>
  <c r="G1028" i="1"/>
  <c r="D1028" i="1"/>
  <c r="H1028" i="1" s="1"/>
  <c r="C1028" i="1"/>
  <c r="G1027" i="1"/>
  <c r="D1027" i="1"/>
  <c r="H1027" i="1" s="1"/>
  <c r="C1027" i="1"/>
  <c r="G1026" i="1"/>
  <c r="D1026" i="1"/>
  <c r="H1026" i="1" s="1"/>
  <c r="C1026" i="1"/>
  <c r="G1025" i="1"/>
  <c r="D1025" i="1"/>
  <c r="H1025" i="1" s="1"/>
  <c r="C1025" i="1"/>
  <c r="G1024" i="1"/>
  <c r="D1024" i="1"/>
  <c r="H1024" i="1" s="1"/>
  <c r="C1024" i="1"/>
  <c r="G1023" i="1"/>
  <c r="D1023" i="1"/>
  <c r="H1023" i="1" s="1"/>
  <c r="C1023" i="1"/>
  <c r="G1022" i="1"/>
  <c r="D1022" i="1"/>
  <c r="H1022" i="1" s="1"/>
  <c r="C1022" i="1"/>
  <c r="G1021" i="1"/>
  <c r="D1021" i="1"/>
  <c r="H1021" i="1" s="1"/>
  <c r="C1021" i="1"/>
  <c r="G1020" i="1"/>
  <c r="D1020" i="1"/>
  <c r="H1020" i="1" s="1"/>
  <c r="C1020" i="1"/>
  <c r="G1019" i="1"/>
  <c r="D1019" i="1"/>
  <c r="H1019" i="1" s="1"/>
  <c r="C1019" i="1"/>
  <c r="G1018" i="1"/>
  <c r="D1018" i="1"/>
  <c r="H1018" i="1" s="1"/>
  <c r="C1018" i="1"/>
  <c r="D1017" i="1"/>
  <c r="D1016" i="1"/>
  <c r="C1016" i="1"/>
  <c r="D1015" i="1"/>
  <c r="C1015" i="1"/>
  <c r="D1014" i="1"/>
  <c r="C1014" i="1"/>
  <c r="D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H737" i="1" s="1"/>
  <c r="G736" i="1"/>
  <c r="D736" i="1"/>
  <c r="C736" i="1"/>
  <c r="H736" i="1" s="1"/>
  <c r="G735" i="1"/>
  <c r="D735" i="1"/>
  <c r="C735" i="1"/>
  <c r="H735" i="1" s="1"/>
  <c r="D734" i="1"/>
  <c r="C734" i="1"/>
  <c r="H734" i="1" s="1"/>
  <c r="D733" i="1"/>
  <c r="C733" i="1"/>
  <c r="G732" i="1"/>
  <c r="D732" i="1"/>
  <c r="C732" i="1"/>
  <c r="H732" i="1" s="1"/>
  <c r="D731" i="1"/>
  <c r="G731" i="1" s="1"/>
  <c r="C731" i="1"/>
  <c r="D730" i="1"/>
  <c r="C730" i="1"/>
  <c r="H730" i="1" s="1"/>
  <c r="D729" i="1"/>
  <c r="C729" i="1"/>
  <c r="H729" i="1" s="1"/>
  <c r="G728" i="1"/>
  <c r="D728" i="1"/>
  <c r="C728" i="1"/>
  <c r="H728" i="1" s="1"/>
  <c r="D727" i="1"/>
  <c r="G727" i="1" s="1"/>
  <c r="C727" i="1"/>
  <c r="D726" i="1"/>
  <c r="C726" i="1"/>
  <c r="H726" i="1" s="1"/>
  <c r="D725" i="1"/>
  <c r="C725" i="1"/>
  <c r="H725" i="1" s="1"/>
  <c r="G724" i="1"/>
  <c r="D724" i="1"/>
  <c r="C724" i="1"/>
  <c r="H724" i="1" s="1"/>
  <c r="G723" i="1"/>
  <c r="D723" i="1"/>
  <c r="C723" i="1"/>
  <c r="H723" i="1" s="1"/>
  <c r="D722" i="1"/>
  <c r="C722" i="1"/>
  <c r="H722" i="1" s="1"/>
  <c r="D721" i="1"/>
  <c r="C721" i="1"/>
  <c r="H721" i="1" s="1"/>
  <c r="G720" i="1"/>
  <c r="D720" i="1"/>
  <c r="C720" i="1"/>
  <c r="H720" i="1" s="1"/>
  <c r="G719" i="1"/>
  <c r="D719" i="1"/>
  <c r="C719" i="1"/>
  <c r="H719" i="1" s="1"/>
  <c r="D718" i="1"/>
  <c r="C718" i="1"/>
  <c r="H718" i="1" s="1"/>
  <c r="D717" i="1"/>
  <c r="C717" i="1"/>
  <c r="H717" i="1" s="1"/>
  <c r="G716" i="1"/>
  <c r="D716" i="1"/>
  <c r="C716" i="1"/>
  <c r="H716" i="1" s="1"/>
  <c r="G715" i="1"/>
  <c r="D715" i="1"/>
  <c r="C715" i="1"/>
  <c r="H715" i="1" s="1"/>
  <c r="D714" i="1"/>
  <c r="C714" i="1"/>
  <c r="H714" i="1" s="1"/>
  <c r="D713" i="1"/>
  <c r="C713" i="1"/>
  <c r="H713" i="1" s="1"/>
  <c r="G712" i="1"/>
  <c r="D712" i="1"/>
  <c r="C712" i="1"/>
  <c r="H712" i="1" s="1"/>
  <c r="G711" i="1"/>
  <c r="D711" i="1"/>
  <c r="C711" i="1"/>
  <c r="H711" i="1" s="1"/>
  <c r="D710" i="1"/>
  <c r="C710" i="1"/>
  <c r="H710" i="1" s="1"/>
  <c r="D709" i="1"/>
  <c r="C709" i="1"/>
  <c r="H709" i="1" s="1"/>
  <c r="G708" i="1"/>
  <c r="D708" i="1"/>
  <c r="C708" i="1"/>
  <c r="H708" i="1" s="1"/>
  <c r="G707" i="1"/>
  <c r="D707" i="1"/>
  <c r="C707" i="1"/>
  <c r="H707" i="1" s="1"/>
  <c r="D706" i="1"/>
  <c r="C706" i="1"/>
  <c r="H706" i="1" s="1"/>
  <c r="D705" i="1"/>
  <c r="C705" i="1"/>
  <c r="H705" i="1" s="1"/>
  <c r="G704" i="1"/>
  <c r="D704" i="1"/>
  <c r="C704" i="1"/>
  <c r="H704" i="1" s="1"/>
  <c r="G703" i="1"/>
  <c r="D703" i="1"/>
  <c r="C703" i="1"/>
  <c r="H703" i="1" s="1"/>
  <c r="D702" i="1"/>
  <c r="C702" i="1"/>
  <c r="H702" i="1" s="1"/>
  <c r="D701" i="1"/>
  <c r="C701" i="1"/>
  <c r="H701" i="1" s="1"/>
  <c r="G700" i="1"/>
  <c r="D700" i="1"/>
  <c r="C700" i="1"/>
  <c r="H700" i="1" s="1"/>
  <c r="G699" i="1"/>
  <c r="D699" i="1"/>
  <c r="C699" i="1"/>
  <c r="H699" i="1" s="1"/>
  <c r="D698" i="1"/>
  <c r="C698" i="1"/>
  <c r="H698" i="1" s="1"/>
  <c r="D697" i="1"/>
  <c r="C697" i="1"/>
  <c r="H697" i="1" s="1"/>
  <c r="G696" i="1"/>
  <c r="D696" i="1"/>
  <c r="C696" i="1"/>
  <c r="H696" i="1" s="1"/>
  <c r="D695" i="1"/>
  <c r="G695" i="1" s="1"/>
  <c r="C695" i="1"/>
  <c r="H695" i="1" s="1"/>
  <c r="D694" i="1"/>
  <c r="C694" i="1"/>
  <c r="H694" i="1" s="1"/>
  <c r="D693" i="1"/>
  <c r="C693" i="1"/>
  <c r="H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D665" i="1"/>
  <c r="H665" i="1" s="1"/>
  <c r="C665" i="1"/>
  <c r="H664" i="1"/>
  <c r="D664" i="1"/>
  <c r="C664" i="1"/>
  <c r="G664" i="1" s="1"/>
  <c r="D663" i="1"/>
  <c r="H663" i="1" s="1"/>
  <c r="C663" i="1"/>
  <c r="H662" i="1"/>
  <c r="D662" i="1"/>
  <c r="C662" i="1"/>
  <c r="G662" i="1" s="1"/>
  <c r="H661" i="1"/>
  <c r="D661" i="1"/>
  <c r="C661" i="1"/>
  <c r="G661" i="1" s="1"/>
  <c r="H660" i="1"/>
  <c r="D660" i="1"/>
  <c r="C660" i="1"/>
  <c r="G660" i="1" s="1"/>
  <c r="H659" i="1"/>
  <c r="D659" i="1"/>
  <c r="C659" i="1"/>
  <c r="G659" i="1" s="1"/>
  <c r="H658" i="1"/>
  <c r="D658" i="1"/>
  <c r="C658" i="1"/>
  <c r="G658" i="1" s="1"/>
  <c r="H657" i="1"/>
  <c r="D657" i="1"/>
  <c r="C657" i="1"/>
  <c r="H656" i="1"/>
  <c r="D656" i="1"/>
  <c r="C656" i="1"/>
  <c r="G656" i="1" s="1"/>
  <c r="D655" i="1"/>
  <c r="H655" i="1" s="1"/>
  <c r="C655" i="1"/>
  <c r="H654" i="1"/>
  <c r="D654" i="1"/>
  <c r="C654" i="1"/>
  <c r="G654" i="1" s="1"/>
  <c r="H653" i="1"/>
  <c r="D653" i="1"/>
  <c r="C653" i="1"/>
  <c r="G653" i="1" s="1"/>
  <c r="H652" i="1"/>
  <c r="D652" i="1"/>
  <c r="C652" i="1"/>
  <c r="G652" i="1" s="1"/>
  <c r="H651" i="1"/>
  <c r="D651" i="1"/>
  <c r="C651" i="1"/>
  <c r="G651" i="1" s="1"/>
  <c r="H650" i="1"/>
  <c r="D650" i="1"/>
  <c r="C650" i="1"/>
  <c r="D649" i="1"/>
  <c r="H649" i="1" s="1"/>
  <c r="C649" i="1"/>
  <c r="D648" i="1"/>
  <c r="H648" i="1" s="1"/>
  <c r="C648" i="1"/>
  <c r="H647" i="1"/>
  <c r="D647" i="1"/>
  <c r="C647" i="1"/>
  <c r="G647" i="1" s="1"/>
  <c r="H646" i="1"/>
  <c r="D646" i="1"/>
  <c r="C646" i="1"/>
  <c r="G646" i="1" s="1"/>
  <c r="H645" i="1"/>
  <c r="D645" i="1"/>
  <c r="C645" i="1"/>
  <c r="G645" i="1" s="1"/>
  <c r="C642" i="1"/>
  <c r="C641" i="1"/>
  <c r="G636" i="1"/>
  <c r="D636" i="1"/>
  <c r="C636" i="1"/>
  <c r="H636" i="1" s="1"/>
  <c r="D635" i="1"/>
  <c r="G635" i="1" s="1"/>
  <c r="C635" i="1"/>
  <c r="H632" i="1"/>
  <c r="D632" i="1"/>
  <c r="C632" i="1"/>
  <c r="G632" i="1" s="1"/>
  <c r="H631" i="1"/>
  <c r="D631" i="1"/>
  <c r="C631" i="1"/>
  <c r="G631" i="1" s="1"/>
  <c r="H630" i="1"/>
  <c r="D630" i="1"/>
  <c r="C630" i="1"/>
  <c r="G630" i="1" s="1"/>
  <c r="H629" i="1"/>
  <c r="D629" i="1"/>
  <c r="C629" i="1"/>
  <c r="G629" i="1" s="1"/>
  <c r="H628" i="1"/>
  <c r="D628" i="1"/>
  <c r="C628" i="1"/>
  <c r="G628" i="1" s="1"/>
  <c r="H627" i="1"/>
  <c r="D627" i="1"/>
  <c r="C627" i="1"/>
  <c r="G627" i="1" s="1"/>
  <c r="H626" i="1"/>
  <c r="D626" i="1"/>
  <c r="C626" i="1"/>
  <c r="G626" i="1" s="1"/>
  <c r="H625" i="1"/>
  <c r="D625" i="1"/>
  <c r="C625" i="1"/>
  <c r="G625" i="1" s="1"/>
  <c r="H624" i="1"/>
  <c r="D624" i="1"/>
  <c r="C624" i="1"/>
  <c r="G624" i="1" s="1"/>
  <c r="H623" i="1"/>
  <c r="D623" i="1"/>
  <c r="C623" i="1"/>
  <c r="G623" i="1" s="1"/>
  <c r="H622" i="1"/>
  <c r="D622" i="1"/>
  <c r="C622" i="1"/>
  <c r="G622" i="1" s="1"/>
  <c r="H621" i="1"/>
  <c r="D621" i="1"/>
  <c r="C621" i="1"/>
  <c r="G621" i="1" s="1"/>
  <c r="H620" i="1"/>
  <c r="D620" i="1"/>
  <c r="C620" i="1"/>
  <c r="G620" i="1" s="1"/>
  <c r="H619" i="1"/>
  <c r="D619" i="1"/>
  <c r="C619" i="1"/>
  <c r="G619" i="1" s="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D610" i="1"/>
  <c r="C610" i="1"/>
  <c r="G610" i="1" s="1"/>
  <c r="H609" i="1"/>
  <c r="D609" i="1"/>
  <c r="C609" i="1"/>
  <c r="G609" i="1" s="1"/>
  <c r="H608" i="1"/>
  <c r="D608" i="1"/>
  <c r="C608" i="1"/>
  <c r="G608" i="1" s="1"/>
  <c r="H607" i="1"/>
  <c r="D607" i="1"/>
  <c r="C607" i="1"/>
  <c r="G607" i="1" s="1"/>
  <c r="H606" i="1"/>
  <c r="D606" i="1"/>
  <c r="C606" i="1"/>
  <c r="G606" i="1" s="1"/>
  <c r="H605" i="1"/>
  <c r="D605" i="1"/>
  <c r="C605" i="1"/>
  <c r="G605" i="1" s="1"/>
  <c r="H604" i="1"/>
  <c r="D604" i="1"/>
  <c r="C604" i="1"/>
  <c r="D603" i="1"/>
  <c r="H603" i="1" s="1"/>
  <c r="C603" i="1"/>
  <c r="H602" i="1"/>
  <c r="D602" i="1"/>
  <c r="C602" i="1"/>
  <c r="G602" i="1" s="1"/>
  <c r="H601" i="1"/>
  <c r="D601" i="1"/>
  <c r="C601" i="1"/>
  <c r="G601" i="1" s="1"/>
  <c r="H600" i="1"/>
  <c r="D600" i="1"/>
  <c r="C600" i="1"/>
  <c r="G600" i="1" s="1"/>
  <c r="H599" i="1"/>
  <c r="D599" i="1"/>
  <c r="C599" i="1"/>
  <c r="G599" i="1" s="1"/>
  <c r="H598" i="1"/>
  <c r="D598" i="1"/>
  <c r="C598" i="1"/>
  <c r="G598" i="1" s="1"/>
  <c r="H597" i="1"/>
  <c r="D597" i="1"/>
  <c r="C597" i="1"/>
  <c r="G597" i="1" s="1"/>
  <c r="H596" i="1"/>
  <c r="D596" i="1"/>
  <c r="C596" i="1"/>
  <c r="G596" i="1" s="1"/>
  <c r="H595" i="1"/>
  <c r="D595" i="1"/>
  <c r="C595" i="1"/>
  <c r="G595" i="1" s="1"/>
  <c r="H594" i="1"/>
  <c r="D594" i="1"/>
  <c r="C594" i="1"/>
  <c r="G594" i="1" s="1"/>
  <c r="H593" i="1"/>
  <c r="D593" i="1"/>
  <c r="C593" i="1"/>
  <c r="G593" i="1" s="1"/>
  <c r="H592" i="1"/>
  <c r="D592" i="1"/>
  <c r="C592" i="1"/>
  <c r="G592" i="1" s="1"/>
  <c r="D591" i="1"/>
  <c r="H590" i="1"/>
  <c r="D590" i="1"/>
  <c r="C590" i="1"/>
  <c r="G590" i="1" s="1"/>
  <c r="H589" i="1"/>
  <c r="D589" i="1"/>
  <c r="C589" i="1"/>
  <c r="G589" i="1" s="1"/>
  <c r="H588" i="1"/>
  <c r="D588" i="1"/>
  <c r="C588" i="1"/>
  <c r="G588" i="1" s="1"/>
  <c r="H587" i="1"/>
  <c r="D587" i="1"/>
  <c r="C587" i="1"/>
  <c r="G587" i="1" s="1"/>
  <c r="H586" i="1"/>
  <c r="D586" i="1"/>
  <c r="C586" i="1"/>
  <c r="G586" i="1" s="1"/>
  <c r="H585" i="1"/>
  <c r="D585" i="1"/>
  <c r="C585" i="1"/>
  <c r="G585" i="1" s="1"/>
  <c r="H584" i="1"/>
  <c r="D584" i="1"/>
  <c r="C584" i="1"/>
  <c r="G584" i="1" s="1"/>
  <c r="H583" i="1"/>
  <c r="D583" i="1"/>
  <c r="C583" i="1"/>
  <c r="G583" i="1" s="1"/>
  <c r="H582" i="1"/>
  <c r="D582" i="1"/>
  <c r="C582" i="1"/>
  <c r="G582" i="1" s="1"/>
  <c r="H581" i="1"/>
  <c r="D581" i="1"/>
  <c r="C581" i="1"/>
  <c r="G581" i="1" s="1"/>
  <c r="H580" i="1"/>
  <c r="D580" i="1"/>
  <c r="C580" i="1"/>
  <c r="G580" i="1" s="1"/>
  <c r="H579" i="1"/>
  <c r="D579" i="1"/>
  <c r="C579" i="1"/>
  <c r="G579" i="1" s="1"/>
  <c r="D578" i="1"/>
  <c r="H577" i="1"/>
  <c r="D577" i="1"/>
  <c r="C577" i="1"/>
  <c r="G577" i="1" s="1"/>
  <c r="H576" i="1"/>
  <c r="D576" i="1"/>
  <c r="C576" i="1"/>
  <c r="G576" i="1" s="1"/>
  <c r="H575" i="1"/>
  <c r="D575" i="1"/>
  <c r="C575" i="1"/>
  <c r="G575" i="1" s="1"/>
  <c r="H574" i="1"/>
  <c r="D574" i="1"/>
  <c r="C574" i="1"/>
  <c r="G574" i="1" s="1"/>
  <c r="H573" i="1"/>
  <c r="D573" i="1"/>
  <c r="C573" i="1"/>
  <c r="G573" i="1" s="1"/>
  <c r="H572" i="1"/>
  <c r="D572" i="1"/>
  <c r="C572" i="1"/>
  <c r="G572" i="1" s="1"/>
  <c r="H571" i="1"/>
  <c r="D571" i="1"/>
  <c r="C571" i="1"/>
  <c r="G571" i="1" s="1"/>
  <c r="H570" i="1"/>
  <c r="D570" i="1"/>
  <c r="C570" i="1"/>
  <c r="G570" i="1" s="1"/>
  <c r="H569" i="1"/>
  <c r="D569" i="1"/>
  <c r="C569" i="1"/>
  <c r="G569" i="1" s="1"/>
  <c r="H568" i="1"/>
  <c r="D568" i="1"/>
  <c r="C568" i="1"/>
  <c r="G568" i="1" s="1"/>
  <c r="H567" i="1"/>
  <c r="D567" i="1"/>
  <c r="C567" i="1"/>
  <c r="G567" i="1" s="1"/>
  <c r="H566" i="1"/>
  <c r="D566" i="1"/>
  <c r="C566" i="1"/>
  <c r="G566" i="1" s="1"/>
  <c r="H565" i="1"/>
  <c r="D565" i="1"/>
  <c r="C565" i="1"/>
  <c r="G565" i="1" s="1"/>
  <c r="H564" i="1"/>
  <c r="D564" i="1"/>
  <c r="C564" i="1"/>
  <c r="G564" i="1" s="1"/>
  <c r="H563" i="1"/>
  <c r="D563" i="1"/>
  <c r="C563" i="1"/>
  <c r="G563" i="1" s="1"/>
  <c r="H562" i="1"/>
  <c r="D562" i="1"/>
  <c r="C562" i="1"/>
  <c r="G562" i="1" s="1"/>
  <c r="H561" i="1"/>
  <c r="D561" i="1"/>
  <c r="C561" i="1"/>
  <c r="G561" i="1" s="1"/>
  <c r="H560" i="1"/>
  <c r="D560" i="1"/>
  <c r="C560" i="1"/>
  <c r="G560" i="1" s="1"/>
  <c r="H559" i="1"/>
  <c r="D559" i="1"/>
  <c r="C559" i="1"/>
  <c r="G559" i="1" s="1"/>
  <c r="H558" i="1"/>
  <c r="D558" i="1"/>
  <c r="C558" i="1"/>
  <c r="G558" i="1" s="1"/>
  <c r="H557" i="1"/>
  <c r="D557" i="1"/>
  <c r="C557" i="1"/>
  <c r="G557" i="1" s="1"/>
  <c r="H556" i="1"/>
  <c r="D556" i="1"/>
  <c r="C556" i="1"/>
  <c r="G556" i="1" s="1"/>
  <c r="H555" i="1"/>
  <c r="D555" i="1"/>
  <c r="C555" i="1"/>
  <c r="G555" i="1" s="1"/>
  <c r="H554" i="1"/>
  <c r="D554" i="1"/>
  <c r="C554" i="1"/>
  <c r="G554" i="1" s="1"/>
  <c r="H553" i="1"/>
  <c r="D553" i="1"/>
  <c r="C553" i="1"/>
  <c r="G553" i="1" s="1"/>
  <c r="H552" i="1"/>
  <c r="D552" i="1"/>
  <c r="C552" i="1"/>
  <c r="G552" i="1" s="1"/>
  <c r="H551" i="1"/>
  <c r="D551" i="1"/>
  <c r="C551" i="1"/>
  <c r="G551" i="1" s="1"/>
  <c r="H550" i="1"/>
  <c r="D550" i="1"/>
  <c r="C550" i="1"/>
  <c r="G550" i="1" s="1"/>
  <c r="H549" i="1"/>
  <c r="D549" i="1"/>
  <c r="C549" i="1"/>
  <c r="G549" i="1" s="1"/>
  <c r="H548" i="1"/>
  <c r="D548" i="1"/>
  <c r="C548" i="1"/>
  <c r="G548" i="1" s="1"/>
  <c r="H547" i="1"/>
  <c r="D547" i="1"/>
  <c r="C547" i="1"/>
  <c r="G547" i="1" s="1"/>
  <c r="H546" i="1"/>
  <c r="D546" i="1"/>
  <c r="C546" i="1"/>
  <c r="G546" i="1" s="1"/>
  <c r="H545" i="1"/>
  <c r="D545" i="1"/>
  <c r="C545" i="1"/>
  <c r="G545" i="1" s="1"/>
  <c r="H544" i="1"/>
  <c r="D544" i="1"/>
  <c r="C544" i="1"/>
  <c r="G544" i="1" s="1"/>
  <c r="H543" i="1"/>
  <c r="D543" i="1"/>
  <c r="C543" i="1"/>
  <c r="G543" i="1" s="1"/>
  <c r="H542" i="1"/>
  <c r="D542" i="1"/>
  <c r="C542" i="1"/>
  <c r="G542" i="1" s="1"/>
  <c r="H541" i="1"/>
  <c r="D541" i="1"/>
  <c r="C541" i="1"/>
  <c r="G541" i="1" s="1"/>
  <c r="H540" i="1"/>
  <c r="D540" i="1"/>
  <c r="C540" i="1"/>
  <c r="G540" i="1" s="1"/>
  <c r="H539" i="1"/>
  <c r="D539" i="1"/>
  <c r="C539" i="1"/>
  <c r="G539" i="1" s="1"/>
  <c r="H538" i="1"/>
  <c r="D538" i="1"/>
  <c r="C538" i="1"/>
  <c r="G538" i="1" s="1"/>
  <c r="H537" i="1"/>
  <c r="D537" i="1"/>
  <c r="C537" i="1"/>
  <c r="G537" i="1" s="1"/>
  <c r="H536" i="1"/>
  <c r="D536" i="1"/>
  <c r="C536" i="1"/>
  <c r="G536" i="1" s="1"/>
  <c r="H535" i="1"/>
  <c r="D535" i="1"/>
  <c r="C535" i="1"/>
  <c r="G535" i="1" s="1"/>
  <c r="H534" i="1"/>
  <c r="D534" i="1"/>
  <c r="C534" i="1"/>
  <c r="G534" i="1" s="1"/>
  <c r="H533" i="1"/>
  <c r="D533" i="1"/>
  <c r="C533" i="1"/>
  <c r="G533" i="1" s="1"/>
  <c r="H532" i="1"/>
  <c r="D532" i="1"/>
  <c r="C532" i="1"/>
  <c r="G532" i="1" s="1"/>
  <c r="H531" i="1"/>
  <c r="D531" i="1"/>
  <c r="C531" i="1"/>
  <c r="G531" i="1" s="1"/>
  <c r="H530" i="1"/>
  <c r="D530" i="1"/>
  <c r="C530" i="1"/>
  <c r="G530" i="1" s="1"/>
  <c r="H528" i="1"/>
  <c r="D528" i="1"/>
  <c r="C528" i="1"/>
  <c r="G528" i="1" s="1"/>
  <c r="H527" i="1"/>
  <c r="D527" i="1"/>
  <c r="C527" i="1"/>
  <c r="G527" i="1" s="1"/>
  <c r="H526" i="1"/>
  <c r="D526" i="1"/>
  <c r="C526" i="1"/>
  <c r="G526" i="1" s="1"/>
  <c r="H525" i="1"/>
  <c r="D525" i="1"/>
  <c r="C525" i="1"/>
  <c r="G525" i="1" s="1"/>
  <c r="H524" i="1"/>
  <c r="D524" i="1"/>
  <c r="C524" i="1"/>
  <c r="G524" i="1" s="1"/>
  <c r="H523" i="1"/>
  <c r="D523" i="1"/>
  <c r="C523" i="1"/>
  <c r="G523" i="1" s="1"/>
  <c r="H522" i="1"/>
  <c r="D522" i="1"/>
  <c r="C522" i="1"/>
  <c r="G522" i="1" s="1"/>
  <c r="H521" i="1"/>
  <c r="D521" i="1"/>
  <c r="C521" i="1"/>
  <c r="G521" i="1" s="1"/>
  <c r="H520" i="1"/>
  <c r="D520" i="1"/>
  <c r="C520" i="1"/>
  <c r="G520" i="1" s="1"/>
  <c r="H519" i="1"/>
  <c r="D519" i="1"/>
  <c r="C519" i="1"/>
  <c r="G519" i="1" s="1"/>
  <c r="H518" i="1"/>
  <c r="D518" i="1"/>
  <c r="C518" i="1"/>
  <c r="G518" i="1" s="1"/>
  <c r="H517" i="1"/>
  <c r="D517" i="1"/>
  <c r="C517" i="1"/>
  <c r="G517" i="1" s="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G430" i="1"/>
  <c r="D430" i="1"/>
  <c r="H430" i="1" s="1"/>
  <c r="C430" i="1"/>
  <c r="H429" i="1"/>
  <c r="G429" i="1"/>
  <c r="D429" i="1"/>
  <c r="C429" i="1"/>
  <c r="H428" i="1"/>
  <c r="G428" i="1"/>
  <c r="D428" i="1"/>
  <c r="C428" i="1"/>
  <c r="D427" i="1"/>
  <c r="G427" i="1" s="1"/>
  <c r="C427" i="1"/>
  <c r="D426" i="1"/>
  <c r="G426" i="1" s="1"/>
  <c r="C426" i="1"/>
  <c r="C425" i="1"/>
  <c r="G423" i="1"/>
  <c r="D423" i="1"/>
  <c r="H423" i="1" s="1"/>
  <c r="C423" i="1"/>
  <c r="C422" i="1"/>
  <c r="C421" i="1"/>
  <c r="H416" i="1"/>
  <c r="D416" i="1"/>
  <c r="G416" i="1" s="1"/>
  <c r="C416" i="1"/>
  <c r="H415" i="1"/>
  <c r="G415" i="1"/>
  <c r="D415" i="1"/>
  <c r="C415" i="1"/>
  <c r="D414" i="1"/>
  <c r="H414" i="1" s="1"/>
  <c r="C414" i="1"/>
  <c r="H411" i="1"/>
  <c r="G411" i="1"/>
  <c r="D411" i="1"/>
  <c r="C411" i="1"/>
  <c r="H410" i="1"/>
  <c r="G410" i="1"/>
  <c r="D410" i="1"/>
  <c r="C410" i="1"/>
  <c r="H409" i="1"/>
  <c r="G409" i="1"/>
  <c r="D409" i="1"/>
  <c r="C409" i="1"/>
  <c r="H408" i="1"/>
  <c r="G408" i="1"/>
  <c r="D408" i="1"/>
  <c r="C408"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D399" i="1"/>
  <c r="G399" i="1" s="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D376" i="1"/>
  <c r="G376" i="1" s="1"/>
  <c r="C376" i="1"/>
  <c r="H375" i="1"/>
  <c r="G375" i="1"/>
  <c r="D375" i="1"/>
  <c r="C375" i="1"/>
  <c r="G374" i="1"/>
  <c r="D374" i="1"/>
  <c r="H374" i="1" s="1"/>
  <c r="C374" i="1"/>
  <c r="H373" i="1"/>
  <c r="G373" i="1"/>
  <c r="D373" i="1"/>
  <c r="C373" i="1"/>
  <c r="H372" i="1"/>
  <c r="D372" i="1"/>
  <c r="G372" i="1" s="1"/>
  <c r="C372" i="1"/>
  <c r="H371" i="1"/>
  <c r="G371" i="1"/>
  <c r="D371" i="1"/>
  <c r="C371" i="1"/>
  <c r="H370" i="1"/>
  <c r="G370" i="1"/>
  <c r="D370" i="1"/>
  <c r="C370"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8" i="1" s="1"/>
  <c r="C358" i="1"/>
  <c r="D357" i="1"/>
  <c r="H357" i="1" s="1"/>
  <c r="C357"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D318" i="1"/>
  <c r="G318" i="1" s="1"/>
  <c r="C318" i="1"/>
  <c r="H317" i="1"/>
  <c r="D317" i="1"/>
  <c r="G317" i="1" s="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6" i="1" s="1"/>
  <c r="C306" i="1"/>
  <c r="C305" i="1"/>
  <c r="D302" i="1"/>
  <c r="H302" i="1" s="1"/>
  <c r="C302" i="1"/>
  <c r="D301" i="1"/>
  <c r="H301" i="1" s="1"/>
  <c r="C301" i="1"/>
  <c r="D300" i="1"/>
  <c r="G300" i="1" s="1"/>
  <c r="C300" i="1"/>
  <c r="G299" i="1"/>
  <c r="D299" i="1"/>
  <c r="H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C270" i="1"/>
  <c r="C269" i="1"/>
  <c r="H268" i="1"/>
  <c r="G268" i="1"/>
  <c r="D268" i="1"/>
  <c r="C268" i="1"/>
  <c r="H267" i="1"/>
  <c r="G267" i="1"/>
  <c r="D267" i="1"/>
  <c r="C267" i="1"/>
  <c r="G266" i="1"/>
  <c r="D266" i="1"/>
  <c r="H266" i="1" s="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D244" i="1"/>
  <c r="G244" i="1" s="1"/>
  <c r="C244" i="1"/>
  <c r="H243" i="1"/>
  <c r="D243" i="1"/>
  <c r="G243" i="1" s="1"/>
  <c r="C243" i="1"/>
  <c r="G242" i="1"/>
  <c r="D242" i="1"/>
  <c r="H242" i="1" s="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D220" i="1"/>
  <c r="H220" i="1" s="1"/>
  <c r="C220" i="1"/>
  <c r="H219" i="1"/>
  <c r="G219" i="1"/>
  <c r="D219" i="1"/>
  <c r="C219" i="1"/>
  <c r="D218" i="1"/>
  <c r="H218" i="1" s="1"/>
  <c r="C218" i="1"/>
  <c r="C217" i="1"/>
  <c r="H216" i="1"/>
  <c r="D216" i="1"/>
  <c r="G216" i="1" s="1"/>
  <c r="C216" i="1"/>
  <c r="H215" i="1"/>
  <c r="D215" i="1"/>
  <c r="G215" i="1" s="1"/>
  <c r="C215" i="1"/>
  <c r="H214" i="1"/>
  <c r="G214" i="1"/>
  <c r="D214" i="1"/>
  <c r="C214" i="1"/>
  <c r="H213" i="1"/>
  <c r="D213" i="1"/>
  <c r="G213" i="1" s="1"/>
  <c r="C213" i="1"/>
  <c r="G212" i="1"/>
  <c r="D212" i="1"/>
  <c r="H212" i="1" s="1"/>
  <c r="C212" i="1"/>
  <c r="H211" i="1"/>
  <c r="G211" i="1"/>
  <c r="D211" i="1"/>
  <c r="C211" i="1"/>
  <c r="H210" i="1"/>
  <c r="G210" i="1"/>
  <c r="D210" i="1"/>
  <c r="C210" i="1"/>
  <c r="H209" i="1"/>
  <c r="G209" i="1"/>
  <c r="D209" i="1"/>
  <c r="C209" i="1"/>
  <c r="H208" i="1"/>
  <c r="G208" i="1"/>
  <c r="D208" i="1"/>
  <c r="C208" i="1"/>
  <c r="H207" i="1"/>
  <c r="D207" i="1"/>
  <c r="G207" i="1" s="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D196" i="1"/>
  <c r="G196" i="1" s="1"/>
  <c r="C196" i="1"/>
  <c r="H195" i="1"/>
  <c r="G195" i="1"/>
  <c r="D195" i="1"/>
  <c r="C195" i="1"/>
  <c r="H194" i="1"/>
  <c r="G194" i="1"/>
  <c r="D194" i="1"/>
  <c r="C194" i="1"/>
  <c r="D193" i="1"/>
  <c r="H193" i="1" s="1"/>
  <c r="C193" i="1"/>
  <c r="H192" i="1"/>
  <c r="G192" i="1"/>
  <c r="D192" i="1"/>
  <c r="C192" i="1"/>
  <c r="G191" i="1"/>
  <c r="D191" i="1"/>
  <c r="H191" i="1" s="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H182" i="1" s="1"/>
  <c r="C182" i="1"/>
  <c r="H181" i="1"/>
  <c r="G181" i="1"/>
  <c r="D181" i="1"/>
  <c r="C181" i="1"/>
  <c r="G180" i="1"/>
  <c r="D180" i="1"/>
  <c r="H180" i="1" s="1"/>
  <c r="C180" i="1"/>
  <c r="G179" i="1"/>
  <c r="D179" i="1"/>
  <c r="H179" i="1" s="1"/>
  <c r="C179" i="1"/>
  <c r="G178" i="1"/>
  <c r="D178" i="1"/>
  <c r="H178" i="1" s="1"/>
  <c r="C178" i="1"/>
  <c r="G177" i="1"/>
  <c r="D177" i="1"/>
  <c r="H177" i="1" s="1"/>
  <c r="C177" i="1"/>
  <c r="G176" i="1"/>
  <c r="D176" i="1"/>
  <c r="H176" i="1" s="1"/>
  <c r="C176" i="1"/>
  <c r="G175" i="1"/>
  <c r="D175" i="1"/>
  <c r="H175" i="1" s="1"/>
  <c r="C175" i="1"/>
  <c r="D174" i="1"/>
  <c r="H174" i="1" s="1"/>
  <c r="C174" i="1"/>
  <c r="G173" i="1"/>
  <c r="D173" i="1"/>
  <c r="H173" i="1" s="1"/>
  <c r="C173" i="1"/>
  <c r="H172" i="1"/>
  <c r="G172" i="1"/>
  <c r="D172" i="1"/>
  <c r="C172" i="1"/>
  <c r="G171" i="1"/>
  <c r="D171" i="1"/>
  <c r="H171" i="1" s="1"/>
  <c r="C171" i="1"/>
  <c r="H170" i="1"/>
  <c r="G170" i="1"/>
  <c r="D170" i="1"/>
  <c r="C170" i="1"/>
  <c r="G169" i="1"/>
  <c r="D169" i="1"/>
  <c r="H169" i="1" s="1"/>
  <c r="C169" i="1"/>
  <c r="G168" i="1"/>
  <c r="D168" i="1"/>
  <c r="H168" i="1" s="1"/>
  <c r="C168" i="1"/>
  <c r="H167" i="1"/>
  <c r="G167" i="1"/>
  <c r="D167" i="1"/>
  <c r="C167" i="1"/>
  <c r="G166" i="1"/>
  <c r="D166" i="1"/>
  <c r="H166" i="1" s="1"/>
  <c r="C166" i="1"/>
  <c r="G165" i="1"/>
  <c r="D165" i="1"/>
  <c r="H165" i="1" s="1"/>
  <c r="C165" i="1"/>
  <c r="G164" i="1"/>
  <c r="D164" i="1"/>
  <c r="H164" i="1" s="1"/>
  <c r="C164" i="1"/>
  <c r="H163" i="1"/>
  <c r="G163" i="1"/>
  <c r="D163" i="1"/>
  <c r="C163" i="1"/>
  <c r="H162" i="1"/>
  <c r="D162" i="1"/>
  <c r="G162" i="1" s="1"/>
  <c r="C162"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D110" i="1"/>
  <c r="H110" i="1" s="1"/>
  <c r="C110" i="1"/>
  <c r="H109" i="1"/>
  <c r="G109" i="1"/>
  <c r="D109" i="1"/>
  <c r="C109" i="1"/>
  <c r="D108" i="1"/>
  <c r="H108" i="1" s="1"/>
  <c r="C108" i="1"/>
  <c r="G107" i="1"/>
  <c r="D107" i="1"/>
  <c r="H107" i="1" s="1"/>
  <c r="C107" i="1"/>
  <c r="G106" i="1"/>
  <c r="D106" i="1"/>
  <c r="H106" i="1" s="1"/>
  <c r="C106" i="1"/>
  <c r="H105" i="1"/>
  <c r="G105" i="1"/>
  <c r="D105" i="1"/>
  <c r="C105" i="1"/>
  <c r="H104" i="1"/>
  <c r="G104" i="1"/>
  <c r="D104" i="1"/>
  <c r="C104" i="1"/>
  <c r="G103" i="1"/>
  <c r="D103" i="1"/>
  <c r="H103" i="1" s="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D90" i="1"/>
  <c r="G90" i="1" s="1"/>
  <c r="C90" i="1"/>
  <c r="D89" i="1"/>
  <c r="H89" i="1" s="1"/>
  <c r="C89" i="1"/>
  <c r="D88" i="1"/>
  <c r="H88" i="1" s="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G71" i="1"/>
  <c r="D71" i="1"/>
  <c r="H71" i="1" s="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D55" i="1"/>
  <c r="H55" i="1" s="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G28" i="1"/>
  <c r="D28" i="1"/>
  <c r="H28" i="1" s="1"/>
  <c r="C28" i="1"/>
  <c r="D27" i="1"/>
  <c r="G27" i="1" s="1"/>
  <c r="C27" i="1"/>
  <c r="H26" i="1"/>
  <c r="G26" i="1"/>
  <c r="D26" i="1"/>
  <c r="C26" i="1"/>
  <c r="C25" i="1"/>
  <c r="H24" i="1"/>
  <c r="G24" i="1"/>
  <c r="D24" i="1"/>
  <c r="C24" i="1"/>
  <c r="H23" i="1"/>
  <c r="G23" i="1"/>
  <c r="D23" i="1"/>
  <c r="C23" i="1"/>
  <c r="H22" i="1"/>
  <c r="G22" i="1"/>
  <c r="D22" i="1"/>
  <c r="C22" i="1"/>
  <c r="H21" i="1"/>
  <c r="G21" i="1"/>
  <c r="D21" i="1"/>
  <c r="C21" i="1"/>
  <c r="D20" i="1"/>
  <c r="H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D5" i="1"/>
  <c r="G5" i="1" s="1"/>
  <c r="C5" i="1"/>
  <c r="H4" i="1"/>
  <c r="G4" i="1"/>
  <c r="D4" i="1"/>
  <c r="C4" i="1"/>
  <c r="E307" i="9" l="1"/>
  <c r="B307" i="9" s="1"/>
  <c r="E310" i="9"/>
  <c r="B310" i="9" s="1"/>
  <c r="E311" i="9"/>
  <c r="B311" i="9" s="1"/>
  <c r="E321" i="9"/>
  <c r="B321" i="9" s="1"/>
  <c r="E328" i="9"/>
  <c r="B328" i="9" s="1"/>
  <c r="E325" i="9"/>
  <c r="B325" i="9" s="1"/>
  <c r="H1682" i="1"/>
  <c r="G1685" i="1"/>
  <c r="H1673" i="1"/>
  <c r="G1673" i="1"/>
  <c r="G1679" i="1"/>
  <c r="G1671" i="1"/>
  <c r="G1668" i="1"/>
  <c r="H1668" i="1"/>
  <c r="H1663" i="1"/>
  <c r="G1663" i="1"/>
  <c r="G1657" i="1"/>
  <c r="H1653" i="1"/>
  <c r="G1653" i="1"/>
  <c r="G1641" i="1"/>
  <c r="G1633" i="1"/>
  <c r="H1634" i="1"/>
  <c r="D51" i="8"/>
  <c r="G1629" i="1"/>
  <c r="H1619" i="1"/>
  <c r="H1607" i="1"/>
  <c r="G1603" i="1"/>
  <c r="H1603" i="1"/>
  <c r="D25" i="8"/>
  <c r="C1601" i="1" s="1"/>
  <c r="H1591" i="1"/>
  <c r="G1586" i="1"/>
  <c r="G650" i="1"/>
  <c r="E64" i="9"/>
  <c r="B64" i="9" s="1"/>
  <c r="H733" i="1"/>
  <c r="B239" i="9"/>
  <c r="H731" i="1"/>
  <c r="H727" i="1"/>
  <c r="G665" i="1"/>
  <c r="G663" i="1"/>
  <c r="G657" i="1"/>
  <c r="E28" i="9"/>
  <c r="G655" i="1"/>
  <c r="G648" i="1"/>
  <c r="G649" i="1"/>
  <c r="H635" i="1"/>
  <c r="G604" i="1"/>
  <c r="G603" i="1"/>
  <c r="E535" i="4"/>
  <c r="D529" i="1" s="1"/>
  <c r="E157" i="9"/>
  <c r="B157" i="9" s="1"/>
  <c r="G425" i="1"/>
  <c r="H425" i="1"/>
  <c r="H426" i="1"/>
  <c r="H427" i="1"/>
  <c r="G421" i="1"/>
  <c r="H421" i="1"/>
  <c r="G414" i="1"/>
  <c r="E294" i="9"/>
  <c r="B294" i="9" s="1"/>
  <c r="G407" i="1"/>
  <c r="H407" i="1"/>
  <c r="F412" i="4"/>
  <c r="G388" i="1"/>
  <c r="H388" i="1"/>
  <c r="E373" i="4"/>
  <c r="D368" i="1" s="1"/>
  <c r="D369" i="1"/>
  <c r="G357" i="1"/>
  <c r="G358" i="1"/>
  <c r="E361" i="4"/>
  <c r="D356" i="1" s="1"/>
  <c r="E321" i="4"/>
  <c r="D316" i="1" s="1"/>
  <c r="H305" i="1"/>
  <c r="G305" i="1"/>
  <c r="E309" i="4"/>
  <c r="D304" i="1" s="1"/>
  <c r="G306" i="1"/>
  <c r="G302" i="1"/>
  <c r="G301" i="1"/>
  <c r="H300" i="1"/>
  <c r="E648" i="4"/>
  <c r="D642" i="1" s="1"/>
  <c r="G642" i="1" s="1"/>
  <c r="F428" i="4"/>
  <c r="E647" i="4"/>
  <c r="D641" i="1" s="1"/>
  <c r="G641" i="1" s="1"/>
  <c r="F427" i="4"/>
  <c r="D422" i="1"/>
  <c r="G182" i="1"/>
  <c r="G269" i="1"/>
  <c r="H269" i="1"/>
  <c r="D270" i="1"/>
  <c r="F273" i="4"/>
  <c r="F274" i="4"/>
  <c r="H265" i="1"/>
  <c r="G265" i="1"/>
  <c r="F269" i="4"/>
  <c r="E262" i="4"/>
  <c r="D258" i="1" s="1"/>
  <c r="G212" i="9"/>
  <c r="E212" i="9" s="1"/>
  <c r="B212" i="9" s="1"/>
  <c r="D233" i="1"/>
  <c r="G218" i="1"/>
  <c r="G220" i="1"/>
  <c r="H217" i="1"/>
  <c r="G217" i="1"/>
  <c r="F221" i="4"/>
  <c r="B246" i="9"/>
  <c r="E202" i="4"/>
  <c r="D198" i="1" s="1"/>
  <c r="G193" i="1"/>
  <c r="F194" i="4"/>
  <c r="B242" i="9"/>
  <c r="E55" i="9"/>
  <c r="B55" i="9" s="1"/>
  <c r="G190" i="1"/>
  <c r="F241" i="9"/>
  <c r="B241" i="9" s="1"/>
  <c r="F240" i="9"/>
  <c r="B240" i="9" s="1"/>
  <c r="E52" i="9"/>
  <c r="B52" i="9" s="1"/>
  <c r="E51" i="9"/>
  <c r="B51" i="9" s="1"/>
  <c r="B238" i="9"/>
  <c r="G174" i="1"/>
  <c r="H161" i="1"/>
  <c r="E164" i="4"/>
  <c r="D160" i="1" s="1"/>
  <c r="E48" i="9"/>
  <c r="B48" i="9" s="1"/>
  <c r="F237" i="9"/>
  <c r="B237" i="9" s="1"/>
  <c r="F154" i="4"/>
  <c r="H19" i="1"/>
  <c r="G19" i="1"/>
  <c r="F23" i="4"/>
  <c r="G20" i="1"/>
  <c r="G147" i="1"/>
  <c r="E106" i="4"/>
  <c r="D102" i="1" s="1"/>
  <c r="G113" i="1"/>
  <c r="G108" i="1"/>
  <c r="G110" i="1"/>
  <c r="G88" i="1"/>
  <c r="D87" i="1"/>
  <c r="F232" i="9"/>
  <c r="B232" i="9" s="1"/>
  <c r="G89" i="1"/>
  <c r="F64" i="4"/>
  <c r="G54" i="1"/>
  <c r="G55" i="1"/>
  <c r="H27" i="1"/>
  <c r="G25" i="1"/>
  <c r="H25" i="1"/>
  <c r="F29" i="4"/>
  <c r="E7" i="4"/>
  <c r="D3" i="1" s="1"/>
  <c r="E27" i="9"/>
  <c r="B27" i="9" s="1"/>
  <c r="F229" i="9"/>
  <c r="B229" i="9" s="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175" i="1"/>
  <c r="G1175" i="1"/>
  <c r="H1225" i="1"/>
  <c r="G1225" i="1"/>
  <c r="H1241" i="1"/>
  <c r="G1241" i="1"/>
  <c r="H1495" i="1"/>
  <c r="G1495" i="1"/>
  <c r="H1511" i="1"/>
  <c r="G1511" i="1"/>
  <c r="H1527" i="1"/>
  <c r="G1527" i="1"/>
  <c r="H1594" i="1"/>
  <c r="G1594" i="1"/>
  <c r="H1015" i="1"/>
  <c r="G1015"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71" i="1"/>
  <c r="G1171"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37" i="1"/>
  <c r="G1237" i="1"/>
  <c r="H1492" i="1"/>
  <c r="G1492" i="1"/>
  <c r="H1508" i="1"/>
  <c r="G1508" i="1"/>
  <c r="H1524" i="1"/>
  <c r="G1524" i="1"/>
  <c r="G694" i="1"/>
  <c r="G698" i="1"/>
  <c r="G702" i="1"/>
  <c r="G706" i="1"/>
  <c r="G710" i="1"/>
  <c r="G714" i="1"/>
  <c r="G718" i="1"/>
  <c r="G722" i="1"/>
  <c r="G726" i="1"/>
  <c r="G730" i="1"/>
  <c r="G734"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120" i="1"/>
  <c r="G1120" i="1"/>
  <c r="H1233" i="1"/>
  <c r="G1233" i="1"/>
  <c r="H1249" i="1"/>
  <c r="G1249" i="1"/>
  <c r="H1256" i="1"/>
  <c r="G1256" i="1"/>
  <c r="H1487" i="1"/>
  <c r="G1487" i="1"/>
  <c r="H1503" i="1"/>
  <c r="G1503" i="1"/>
  <c r="H1519" i="1"/>
  <c r="G1519" i="1"/>
  <c r="H1535" i="1"/>
  <c r="G1535" i="1"/>
  <c r="G693" i="1"/>
  <c r="G697" i="1"/>
  <c r="G701" i="1"/>
  <c r="G705" i="1"/>
  <c r="G709" i="1"/>
  <c r="G713" i="1"/>
  <c r="G717" i="1"/>
  <c r="G721" i="1"/>
  <c r="G725" i="1"/>
  <c r="G729" i="1"/>
  <c r="G733" i="1"/>
  <c r="G737" i="1"/>
  <c r="H1014" i="1"/>
  <c r="G1014" i="1"/>
  <c r="H1016" i="1"/>
  <c r="G1016"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229" i="1"/>
  <c r="G1229" i="1"/>
  <c r="H1245" i="1"/>
  <c r="G1245" i="1"/>
  <c r="H1500" i="1"/>
  <c r="G1500" i="1"/>
  <c r="H1516" i="1"/>
  <c r="G1516" i="1"/>
  <c r="H1532" i="1"/>
  <c r="G1532" i="1"/>
  <c r="H1593" i="1"/>
  <c r="G1593"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540" i="1"/>
  <c r="J1540" i="1"/>
  <c r="G1540" i="1"/>
  <c r="H1589" i="1"/>
  <c r="G1589" i="1"/>
  <c r="F571" i="4"/>
  <c r="F8" i="5"/>
  <c r="D7" i="5"/>
  <c r="C1013"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57" i="1"/>
  <c r="G1257" i="1"/>
  <c r="H1491" i="1"/>
  <c r="G1491" i="1"/>
  <c r="H1499" i="1"/>
  <c r="G1499" i="1"/>
  <c r="H1507" i="1"/>
  <c r="G1507" i="1"/>
  <c r="H1515" i="1"/>
  <c r="G1515" i="1"/>
  <c r="H1523" i="1"/>
  <c r="G1523" i="1"/>
  <c r="H1531" i="1"/>
  <c r="G1531" i="1"/>
  <c r="G1541" i="1"/>
  <c r="I1541" i="1" s="1"/>
  <c r="J1541" i="1"/>
  <c r="H1541" i="1"/>
  <c r="G1543" i="1"/>
  <c r="J1543" i="1"/>
  <c r="H1543" i="1"/>
  <c r="G1545" i="1"/>
  <c r="J1545" i="1"/>
  <c r="H1545" i="1"/>
  <c r="H1585" i="1"/>
  <c r="G1585" i="1"/>
  <c r="F362" i="4"/>
  <c r="D361" i="4"/>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80" i="1"/>
  <c r="G1480" i="1"/>
  <c r="G1488" i="1"/>
  <c r="G1496" i="1"/>
  <c r="G1504" i="1"/>
  <c r="G1512" i="1"/>
  <c r="G1520" i="1"/>
  <c r="G1528" i="1"/>
  <c r="H1571" i="1"/>
  <c r="G1571" i="1"/>
  <c r="H1577" i="1"/>
  <c r="G1577" i="1"/>
  <c r="H1579" i="1"/>
  <c r="G1579" i="1"/>
  <c r="I1579" i="1" s="1"/>
  <c r="H1581" i="1"/>
  <c r="H1640" i="1"/>
  <c r="G1640" i="1"/>
  <c r="H1648" i="1"/>
  <c r="G1648" i="1"/>
  <c r="H1656" i="1"/>
  <c r="G1656" i="1"/>
  <c r="H1664" i="1"/>
  <c r="G1664" i="1"/>
  <c r="H1672" i="1"/>
  <c r="G1672" i="1"/>
  <c r="H1680" i="1"/>
  <c r="G1680" i="1"/>
  <c r="E49" i="4"/>
  <c r="D45" i="1" s="1"/>
  <c r="G1542" i="1"/>
  <c r="I1542" i="1" s="1"/>
  <c r="G1544" i="1"/>
  <c r="I1544" i="1" s="1"/>
  <c r="G1546" i="1"/>
  <c r="G1581" i="1"/>
  <c r="H1596" i="1"/>
  <c r="G1596" i="1"/>
  <c r="H1600" i="1"/>
  <c r="G1600" i="1"/>
  <c r="H1604" i="1"/>
  <c r="G1604" i="1"/>
  <c r="H1608" i="1"/>
  <c r="G1608" i="1"/>
  <c r="H1612" i="1"/>
  <c r="G1612" i="1"/>
  <c r="H1616" i="1"/>
  <c r="G1616" i="1"/>
  <c r="H1624" i="1"/>
  <c r="G1624" i="1"/>
  <c r="H1628" i="1"/>
  <c r="G1628" i="1"/>
  <c r="H1632" i="1"/>
  <c r="G1632" i="1"/>
  <c r="G1638" i="1"/>
  <c r="H1638" i="1"/>
  <c r="G1646" i="1"/>
  <c r="H1646" i="1"/>
  <c r="G1654" i="1"/>
  <c r="H1654" i="1"/>
  <c r="G1662" i="1"/>
  <c r="H1662" i="1"/>
  <c r="G1670" i="1"/>
  <c r="H1670" i="1"/>
  <c r="G1678" i="1"/>
  <c r="H1678" i="1"/>
  <c r="F44" i="4"/>
  <c r="D43" i="4"/>
  <c r="F165" i="4"/>
  <c r="D164" i="4"/>
  <c r="F310" i="4"/>
  <c r="D309" i="4"/>
  <c r="F431" i="4"/>
  <c r="G335" i="9"/>
  <c r="E335" i="9" s="1"/>
  <c r="B335" i="9" s="1"/>
  <c r="C1181" i="1"/>
  <c r="F177" i="5"/>
  <c r="G1479" i="1"/>
  <c r="G1483" i="1"/>
  <c r="G1486" i="1"/>
  <c r="G1490" i="1"/>
  <c r="G1494" i="1"/>
  <c r="G1498" i="1"/>
  <c r="G1502" i="1"/>
  <c r="G1506" i="1"/>
  <c r="G1510" i="1"/>
  <c r="G1514" i="1"/>
  <c r="G1518" i="1"/>
  <c r="G1522" i="1"/>
  <c r="G1526" i="1"/>
  <c r="G1530" i="1"/>
  <c r="G1534" i="1"/>
  <c r="G1539" i="1"/>
  <c r="J1542" i="1"/>
  <c r="J1544" i="1"/>
  <c r="H1547" i="1"/>
  <c r="G1547" i="1"/>
  <c r="I1547" i="1" s="1"/>
  <c r="H1549" i="1"/>
  <c r="G1549" i="1"/>
  <c r="I1549" i="1" s="1"/>
  <c r="H1551" i="1"/>
  <c r="G1551" i="1"/>
  <c r="I1551" i="1" s="1"/>
  <c r="H1553" i="1"/>
  <c r="G1553" i="1"/>
  <c r="I1553" i="1" s="1"/>
  <c r="H1557" i="1"/>
  <c r="G1557" i="1"/>
  <c r="I1557" i="1" s="1"/>
  <c r="H1559" i="1"/>
  <c r="G1559" i="1"/>
  <c r="I1559" i="1" s="1"/>
  <c r="H1561" i="1"/>
  <c r="G1561" i="1"/>
  <c r="I1561" i="1" s="1"/>
  <c r="H1564" i="1"/>
  <c r="G1564" i="1"/>
  <c r="I1564" i="1" s="1"/>
  <c r="H1566" i="1"/>
  <c r="G1566" i="1"/>
  <c r="H1568" i="1"/>
  <c r="G1568" i="1"/>
  <c r="I1568" i="1" s="1"/>
  <c r="H1572" i="1"/>
  <c r="G1572" i="1"/>
  <c r="H1574" i="1"/>
  <c r="G1574" i="1"/>
  <c r="I1574" i="1" s="1"/>
  <c r="H1576" i="1"/>
  <c r="G1576" i="1"/>
  <c r="I1578" i="1"/>
  <c r="I1580" i="1"/>
  <c r="H1584" i="1"/>
  <c r="G1584" i="1"/>
  <c r="H1588" i="1"/>
  <c r="G1588" i="1"/>
  <c r="H1592" i="1"/>
  <c r="G1592" i="1"/>
  <c r="H1635" i="1"/>
  <c r="G1635" i="1"/>
  <c r="H1643" i="1"/>
  <c r="G1643" i="1"/>
  <c r="H1651" i="1"/>
  <c r="G1651" i="1"/>
  <c r="H1659" i="1"/>
  <c r="G1659" i="1"/>
  <c r="H1667" i="1"/>
  <c r="G1667" i="1"/>
  <c r="H1675" i="1"/>
  <c r="G1675" i="1"/>
  <c r="H1683" i="1"/>
  <c r="G1683" i="1"/>
  <c r="F107" i="4"/>
  <c r="D106" i="4"/>
  <c r="C1017" i="1"/>
  <c r="F12" i="5"/>
  <c r="F52" i="5"/>
  <c r="C1057" i="1"/>
  <c r="F251" i="5"/>
  <c r="D250" i="5"/>
  <c r="F255" i="5"/>
  <c r="D254" i="5"/>
  <c r="G345" i="9"/>
  <c r="E345" i="9" s="1"/>
  <c r="H33" i="3"/>
  <c r="F83" i="4"/>
  <c r="D82" i="4"/>
  <c r="E153" i="4"/>
  <c r="G24" i="9" s="1"/>
  <c r="F202" i="4"/>
  <c r="F231" i="4"/>
  <c r="D230" i="4"/>
  <c r="D152" i="4" s="1"/>
  <c r="D321" i="4"/>
  <c r="F336" i="4"/>
  <c r="D373" i="4"/>
  <c r="F388" i="4"/>
  <c r="D466" i="4"/>
  <c r="F473" i="4"/>
  <c r="D491" i="4"/>
  <c r="F523" i="4"/>
  <c r="D522" i="4"/>
  <c r="H30" i="3"/>
  <c r="F114" i="6"/>
  <c r="C1251" i="1"/>
  <c r="C1255" i="1"/>
  <c r="C1259" i="1"/>
  <c r="C1537" i="1"/>
  <c r="C1538" i="1"/>
  <c r="D7" i="4"/>
  <c r="F8" i="4"/>
  <c r="D49" i="4"/>
  <c r="D125" i="4"/>
  <c r="F170" i="4"/>
  <c r="E360" i="4"/>
  <c r="E522" i="4"/>
  <c r="D516" i="1" s="1"/>
  <c r="D584" i="4"/>
  <c r="D535" i="4" s="1"/>
  <c r="F589" i="4"/>
  <c r="F603" i="4"/>
  <c r="D597" i="4"/>
  <c r="F219" i="5"/>
  <c r="D218" i="5"/>
  <c r="D35" i="6"/>
  <c r="F54" i="6"/>
  <c r="D38" i="7"/>
  <c r="E82" i="4"/>
  <c r="D78" i="1" s="1"/>
  <c r="F141" i="4"/>
  <c r="D140" i="4"/>
  <c r="H24" i="9"/>
  <c r="F160" i="4"/>
  <c r="E230" i="4"/>
  <c r="D226" i="1" s="1"/>
  <c r="F246" i="4"/>
  <c r="F393" i="4"/>
  <c r="E491" i="4"/>
  <c r="F76" i="5"/>
  <c r="D70" i="5"/>
  <c r="H313" i="9"/>
  <c r="E88" i="5"/>
  <c r="F120" i="5"/>
  <c r="D119" i="5"/>
  <c r="E218" i="5"/>
  <c r="F6" i="6"/>
  <c r="D5" i="6"/>
  <c r="F90" i="6"/>
  <c r="D89" i="6"/>
  <c r="D6" i="8"/>
  <c r="F45" i="5"/>
  <c r="F89" i="5"/>
  <c r="F180" i="5"/>
  <c r="F196" i="5"/>
  <c r="F202" i="5"/>
  <c r="E156" i="9"/>
  <c r="B156" i="9" s="1"/>
  <c r="G314" i="9"/>
  <c r="E314" i="9" s="1"/>
  <c r="B314" i="9" s="1"/>
  <c r="G315" i="9"/>
  <c r="B28" i="9"/>
  <c r="B36" i="9"/>
  <c r="B44" i="9"/>
  <c r="B60" i="9"/>
  <c r="B68" i="9"/>
  <c r="B76" i="9"/>
  <c r="B84" i="9"/>
  <c r="B92" i="9"/>
  <c r="B100" i="9"/>
  <c r="E313" i="9"/>
  <c r="B313" i="9" s="1"/>
  <c r="H315" i="9"/>
  <c r="H314" i="9"/>
  <c r="E336" i="9"/>
  <c r="B336" i="9" s="1"/>
  <c r="E337" i="9"/>
  <c r="B337" i="9" s="1"/>
  <c r="H309" i="9"/>
  <c r="G309" i="9"/>
  <c r="H308" i="9"/>
  <c r="G308" i="9"/>
  <c r="G302" i="9"/>
  <c r="E302" i="9" s="1"/>
  <c r="B302" i="9" s="1"/>
  <c r="G301" i="9"/>
  <c r="E301" i="9" s="1"/>
  <c r="B301" i="9" s="1"/>
  <c r="G300" i="9"/>
  <c r="E300" i="9" s="1"/>
  <c r="B300" i="9" s="1"/>
  <c r="G225" i="9"/>
  <c r="E225" i="9" s="1"/>
  <c r="B225" i="9" s="1"/>
  <c r="G221" i="9"/>
  <c r="E221" i="9" s="1"/>
  <c r="B221" i="9" s="1"/>
  <c r="G217" i="9"/>
  <c r="E217" i="9" s="1"/>
  <c r="B217" i="9" s="1"/>
  <c r="G213" i="9"/>
  <c r="E213" i="9" s="1"/>
  <c r="B213" i="9" s="1"/>
  <c r="G180" i="9"/>
  <c r="H179" i="9"/>
  <c r="G226" i="9"/>
  <c r="E226" i="9" s="1"/>
  <c r="B226" i="9" s="1"/>
  <c r="G222" i="9"/>
  <c r="E222" i="9" s="1"/>
  <c r="B222" i="9" s="1"/>
  <c r="G218" i="9"/>
  <c r="E218" i="9" s="1"/>
  <c r="B218" i="9" s="1"/>
  <c r="G214" i="9"/>
  <c r="E214" i="9" s="1"/>
  <c r="B214" i="9" s="1"/>
  <c r="G179" i="9"/>
  <c r="G178" i="9"/>
  <c r="E178" i="9" s="1"/>
  <c r="B178" i="9" s="1"/>
  <c r="G177" i="9"/>
  <c r="E177" i="9" s="1"/>
  <c r="B177" i="9" s="1"/>
  <c r="G176" i="9"/>
  <c r="E176" i="9" s="1"/>
  <c r="B176" i="9" s="1"/>
  <c r="G175" i="9"/>
  <c r="E175" i="9" s="1"/>
  <c r="B175" i="9" s="1"/>
  <c r="G174" i="9"/>
  <c r="E174" i="9" s="1"/>
  <c r="B174" i="9" s="1"/>
  <c r="M228" i="9"/>
  <c r="F228" i="9" s="1"/>
  <c r="B228" i="9" s="1"/>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24" i="9"/>
  <c r="E224" i="9" s="1"/>
  <c r="B224" i="9" s="1"/>
  <c r="G216" i="9"/>
  <c r="E216" i="9" s="1"/>
  <c r="B216" i="9" s="1"/>
  <c r="G207" i="9"/>
  <c r="E207"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I10" i="9"/>
  <c r="B133" i="9"/>
  <c r="B121" i="9"/>
  <c r="B141" i="9"/>
  <c r="B149" i="9"/>
  <c r="B296" i="9"/>
  <c r="E111" i="9"/>
  <c r="B111" i="9" s="1"/>
  <c r="B125" i="9"/>
  <c r="B129" i="9"/>
  <c r="E167" i="9"/>
  <c r="B167" i="9" s="1"/>
  <c r="B173" i="9"/>
  <c r="B235" i="9"/>
  <c r="B263" i="9"/>
  <c r="B279" i="9"/>
  <c r="B230" i="9"/>
  <c r="F236" i="9"/>
  <c r="B236" i="9" s="1"/>
  <c r="B251" i="9"/>
  <c r="B267" i="9"/>
  <c r="B283" i="9"/>
  <c r="B271" i="9"/>
  <c r="D45" i="8" l="1"/>
  <c r="C1627" i="1"/>
  <c r="H1601" i="1"/>
  <c r="G1601" i="1"/>
  <c r="H369" i="1"/>
  <c r="G369" i="1"/>
  <c r="E308" i="4"/>
  <c r="F648" i="4"/>
  <c r="H642" i="1"/>
  <c r="G422" i="1"/>
  <c r="H422" i="1"/>
  <c r="H641" i="1"/>
  <c r="G270" i="1"/>
  <c r="H270" i="1"/>
  <c r="G258" i="1"/>
  <c r="H258" i="1"/>
  <c r="F262" i="4"/>
  <c r="H233" i="1"/>
  <c r="G233" i="1"/>
  <c r="G198" i="1"/>
  <c r="H198" i="1"/>
  <c r="E24" i="9"/>
  <c r="B24" i="9" s="1"/>
  <c r="F153" i="4"/>
  <c r="H87" i="1"/>
  <c r="G87" i="1"/>
  <c r="F535" i="4"/>
  <c r="C529" i="1"/>
  <c r="H18" i="3"/>
  <c r="D299" i="4"/>
  <c r="C148" i="1"/>
  <c r="B207" i="9"/>
  <c r="F89" i="6"/>
  <c r="C1484" i="1"/>
  <c r="H338" i="9"/>
  <c r="D1222" i="1"/>
  <c r="F140" i="4"/>
  <c r="C136" i="1"/>
  <c r="F597" i="4"/>
  <c r="C591" i="1"/>
  <c r="F125" i="4"/>
  <c r="C121" i="1"/>
  <c r="H1538" i="1"/>
  <c r="G1538" i="1"/>
  <c r="H1251" i="1"/>
  <c r="G1251" i="1"/>
  <c r="G1057" i="1"/>
  <c r="H1057" i="1"/>
  <c r="F106" i="4"/>
  <c r="C102" i="1"/>
  <c r="I1572" i="1"/>
  <c r="I1566" i="1"/>
  <c r="F164" i="4"/>
  <c r="C160" i="1"/>
  <c r="I1577" i="1"/>
  <c r="I1545" i="1"/>
  <c r="I1540" i="1"/>
  <c r="E179" i="9"/>
  <c r="B179" i="9" s="1"/>
  <c r="E309" i="9"/>
  <c r="B309" i="9" s="1"/>
  <c r="E315" i="9"/>
  <c r="B315" i="9" s="1"/>
  <c r="F119" i="5"/>
  <c r="C1124" i="1"/>
  <c r="D69" i="5"/>
  <c r="D6" i="5" s="1"/>
  <c r="F70" i="5"/>
  <c r="C1075" i="1"/>
  <c r="H28" i="3"/>
  <c r="F35" i="6"/>
  <c r="C1430" i="1"/>
  <c r="E418" i="4"/>
  <c r="D413" i="1" s="1"/>
  <c r="D355" i="1"/>
  <c r="F49" i="4"/>
  <c r="C45" i="1"/>
  <c r="H1537" i="1"/>
  <c r="G1537" i="1"/>
  <c r="F522" i="4"/>
  <c r="C516" i="1"/>
  <c r="F466" i="4"/>
  <c r="C460" i="1"/>
  <c r="F321" i="4"/>
  <c r="C316" i="1"/>
  <c r="E152" i="4"/>
  <c r="D149" i="1"/>
  <c r="F250" i="5"/>
  <c r="H25" i="3"/>
  <c r="C1254" i="1"/>
  <c r="H1181" i="1"/>
  <c r="G1181" i="1"/>
  <c r="D430" i="4"/>
  <c r="D640" i="4" s="1"/>
  <c r="H1013" i="1"/>
  <c r="G1013" i="1"/>
  <c r="G347" i="9"/>
  <c r="E347" i="9" s="1"/>
  <c r="D141" i="6"/>
  <c r="F5" i="6"/>
  <c r="H27" i="3"/>
  <c r="C1400" i="1"/>
  <c r="G338" i="9"/>
  <c r="F218" i="5"/>
  <c r="C1222" i="1"/>
  <c r="E417" i="4"/>
  <c r="D412" i="1" s="1"/>
  <c r="D303" i="1"/>
  <c r="H1259" i="1"/>
  <c r="G1259" i="1"/>
  <c r="F230" i="4"/>
  <c r="C226" i="1"/>
  <c r="F82" i="4"/>
  <c r="C78" i="1"/>
  <c r="B345" i="9"/>
  <c r="E344" i="9"/>
  <c r="I10" i="3" s="1"/>
  <c r="D176" i="5"/>
  <c r="F309" i="4"/>
  <c r="D308" i="4"/>
  <c r="C304" i="1"/>
  <c r="F43" i="4"/>
  <c r="C39" i="1"/>
  <c r="F361" i="4"/>
  <c r="D360" i="4"/>
  <c r="C356" i="1"/>
  <c r="F7" i="5"/>
  <c r="H22" i="3"/>
  <c r="C1012" i="1"/>
  <c r="E180" i="9"/>
  <c r="B180" i="9" s="1"/>
  <c r="E308" i="9"/>
  <c r="B308" i="9" s="1"/>
  <c r="D44" i="8"/>
  <c r="C1582" i="1"/>
  <c r="E69" i="5"/>
  <c r="D1093" i="1"/>
  <c r="E430" i="4"/>
  <c r="D485" i="1"/>
  <c r="H35" i="3"/>
  <c r="C1570" i="1"/>
  <c r="F584" i="4"/>
  <c r="C578" i="1"/>
  <c r="F7" i="4"/>
  <c r="D6" i="4"/>
  <c r="C3" i="1"/>
  <c r="H1255" i="1"/>
  <c r="G1255" i="1"/>
  <c r="F491" i="4"/>
  <c r="C485" i="1"/>
  <c r="F373" i="4"/>
  <c r="C368" i="1"/>
  <c r="F254" i="5"/>
  <c r="C1258" i="1"/>
  <c r="E176" i="5"/>
  <c r="H1017" i="1"/>
  <c r="G1017" i="1"/>
  <c r="E6" i="4"/>
  <c r="I1543" i="1"/>
  <c r="G342" i="9" l="1"/>
  <c r="E342" i="9" s="1"/>
  <c r="G1627" i="1"/>
  <c r="H1627" i="1"/>
  <c r="I40" i="3"/>
  <c r="C1621" i="1"/>
  <c r="C634" i="1"/>
  <c r="F6" i="5"/>
  <c r="C1011" i="1"/>
  <c r="H1570" i="1"/>
  <c r="G1570" i="1"/>
  <c r="H1093" i="1"/>
  <c r="G1093" i="1"/>
  <c r="G1400" i="1"/>
  <c r="H1400" i="1"/>
  <c r="H368" i="1"/>
  <c r="G368" i="1"/>
  <c r="I23" i="3"/>
  <c r="D1074" i="1"/>
  <c r="E6" i="5"/>
  <c r="F360" i="4"/>
  <c r="D418" i="4"/>
  <c r="C355" i="1"/>
  <c r="H304" i="1"/>
  <c r="G304" i="1"/>
  <c r="H226" i="1"/>
  <c r="G226" i="1"/>
  <c r="E338" i="9"/>
  <c r="B338" i="9" s="1"/>
  <c r="H149" i="1"/>
  <c r="G149" i="1"/>
  <c r="H460" i="1"/>
  <c r="G460" i="1"/>
  <c r="H1124" i="1"/>
  <c r="G1124" i="1"/>
  <c r="H160" i="1"/>
  <c r="G160" i="1"/>
  <c r="H102" i="1"/>
  <c r="G102" i="1"/>
  <c r="H121" i="1"/>
  <c r="G121" i="1"/>
  <c r="H136" i="1"/>
  <c r="G136" i="1"/>
  <c r="H1484" i="1"/>
  <c r="G1484" i="1"/>
  <c r="D301" i="4"/>
  <c r="D423" i="4"/>
  <c r="C295" i="1"/>
  <c r="G529" i="1"/>
  <c r="H529" i="1"/>
  <c r="B342" i="9"/>
  <c r="H1012" i="1"/>
  <c r="G1012" i="1"/>
  <c r="G356" i="1"/>
  <c r="H356" i="1"/>
  <c r="H24" i="3"/>
  <c r="F176" i="5"/>
  <c r="D175" i="5"/>
  <c r="G299" i="9" s="1"/>
  <c r="C1180" i="1"/>
  <c r="E175" i="5"/>
  <c r="D1179" i="1" s="1"/>
  <c r="I24" i="3"/>
  <c r="D1180" i="1"/>
  <c r="H19" i="9"/>
  <c r="E19" i="9" s="1"/>
  <c r="B19" i="9" s="1"/>
  <c r="G578" i="1"/>
  <c r="H578" i="1"/>
  <c r="G1582" i="1"/>
  <c r="H1582" i="1"/>
  <c r="D417" i="4"/>
  <c r="F308" i="4"/>
  <c r="C303" i="1"/>
  <c r="G1254" i="1"/>
  <c r="H1254" i="1"/>
  <c r="E299" i="4"/>
  <c r="E300" i="4" s="1"/>
  <c r="D296" i="1" s="1"/>
  <c r="I18" i="3"/>
  <c r="D148" i="1"/>
  <c r="H148" i="1" s="1"/>
  <c r="H1075" i="1"/>
  <c r="G1075" i="1"/>
  <c r="D300" i="4"/>
  <c r="F6" i="4"/>
  <c r="H17" i="3"/>
  <c r="D422" i="4"/>
  <c r="C2" i="1"/>
  <c r="E346" i="9"/>
  <c r="B347" i="9"/>
  <c r="H23" i="3"/>
  <c r="F69" i="5"/>
  <c r="C1074" i="1"/>
  <c r="E422" i="4"/>
  <c r="I17" i="3"/>
  <c r="D2" i="1"/>
  <c r="H1258" i="1"/>
  <c r="G1258" i="1"/>
  <c r="G485" i="1"/>
  <c r="H485" i="1"/>
  <c r="H3" i="1"/>
  <c r="G3" i="1"/>
  <c r="E639" i="4"/>
  <c r="D633" i="1" s="1"/>
  <c r="D424" i="1"/>
  <c r="E640" i="4"/>
  <c r="D634" i="1" s="1"/>
  <c r="K1480" i="9"/>
  <c r="G343" i="9"/>
  <c r="E343" i="9" s="1"/>
  <c r="B343" i="9" s="1"/>
  <c r="I39" i="3"/>
  <c r="C1620" i="1"/>
  <c r="H39" i="1"/>
  <c r="G39" i="1"/>
  <c r="G78" i="1"/>
  <c r="H78" i="1"/>
  <c r="H1222" i="1"/>
  <c r="G1222" i="1"/>
  <c r="H31" i="3"/>
  <c r="F141" i="6"/>
  <c r="C1536" i="1"/>
  <c r="D639" i="4"/>
  <c r="F430" i="4"/>
  <c r="C424" i="1"/>
  <c r="H316" i="1"/>
  <c r="G316" i="1"/>
  <c r="G516" i="1"/>
  <c r="H516" i="1"/>
  <c r="G45" i="1"/>
  <c r="H45" i="1"/>
  <c r="H1430" i="1"/>
  <c r="G1430" i="1"/>
  <c r="G591" i="1"/>
  <c r="H591" i="1"/>
  <c r="F152" i="4"/>
  <c r="H1621" i="1" l="1"/>
  <c r="G1621" i="1"/>
  <c r="F300" i="4"/>
  <c r="C296" i="1"/>
  <c r="H1536" i="1"/>
  <c r="G1536" i="1"/>
  <c r="D643" i="4"/>
  <c r="D424" i="4"/>
  <c r="F422" i="4"/>
  <c r="C417" i="1"/>
  <c r="G424" i="1"/>
  <c r="H424" i="1"/>
  <c r="H1620" i="1"/>
  <c r="G1620" i="1"/>
  <c r="E643" i="4"/>
  <c r="D417" i="1"/>
  <c r="E301" i="4"/>
  <c r="D297" i="1" s="1"/>
  <c r="E423" i="4"/>
  <c r="E424" i="4" s="1"/>
  <c r="D295" i="1"/>
  <c r="G295" i="1" s="1"/>
  <c r="H303" i="1"/>
  <c r="G303" i="1"/>
  <c r="G148" i="1"/>
  <c r="F299" i="4"/>
  <c r="F418" i="4"/>
  <c r="C413" i="1"/>
  <c r="G2" i="1"/>
  <c r="H2" i="1"/>
  <c r="H299" i="9"/>
  <c r="E299" i="9" s="1"/>
  <c r="D1011" i="1"/>
  <c r="H8" i="3" s="1"/>
  <c r="H1011" i="1"/>
  <c r="H1074" i="1"/>
  <c r="G1074" i="1"/>
  <c r="F301" i="4"/>
  <c r="C297" i="1"/>
  <c r="H9" i="3"/>
  <c r="G306" i="9"/>
  <c r="E306" i="9" s="1"/>
  <c r="B306" i="9" s="1"/>
  <c r="H634" i="1"/>
  <c r="G634" i="1"/>
  <c r="F639" i="4"/>
  <c r="C633" i="1"/>
  <c r="F417" i="4"/>
  <c r="C412" i="1"/>
  <c r="G1180" i="1"/>
  <c r="H1180" i="1"/>
  <c r="H11" i="3"/>
  <c r="F175" i="5"/>
  <c r="C1179" i="1"/>
  <c r="E341" i="9"/>
  <c r="D425" i="4"/>
  <c r="D644" i="4"/>
  <c r="C418" i="1"/>
  <c r="G20" i="9"/>
  <c r="G355" i="1"/>
  <c r="H355" i="1"/>
  <c r="F640" i="4"/>
  <c r="F423" i="4" l="1"/>
  <c r="H295" i="1"/>
  <c r="D419" i="1"/>
  <c r="M3" i="9"/>
  <c r="B299" i="9"/>
  <c r="K3" i="9"/>
  <c r="I9" i="3"/>
  <c r="F425" i="4"/>
  <c r="C420" i="1"/>
  <c r="N3" i="9"/>
  <c r="I11" i="3"/>
  <c r="G412" i="1"/>
  <c r="H412" i="1"/>
  <c r="H297" i="1"/>
  <c r="G297" i="1"/>
  <c r="G1011" i="1"/>
  <c r="F424" i="4"/>
  <c r="C419" i="1"/>
  <c r="H296" i="1"/>
  <c r="G296" i="1"/>
  <c r="E644" i="4"/>
  <c r="F644" i="4" s="1"/>
  <c r="E425" i="4"/>
  <c r="D420" i="1" s="1"/>
  <c r="D418" i="1"/>
  <c r="H20" i="9"/>
  <c r="E20" i="9" s="1"/>
  <c r="B20" i="9" s="1"/>
  <c r="D637" i="1"/>
  <c r="D645" i="4"/>
  <c r="F643" i="4"/>
  <c r="C637" i="1"/>
  <c r="D646" i="4"/>
  <c r="C638" i="1"/>
  <c r="G1179" i="1"/>
  <c r="H1179" i="1"/>
  <c r="H633" i="1"/>
  <c r="G633" i="1"/>
  <c r="H413" i="1"/>
  <c r="G413" i="1"/>
  <c r="H417" i="1"/>
  <c r="G417" i="1"/>
  <c r="E645" i="4" l="1"/>
  <c r="F645" i="4" s="1"/>
  <c r="D649" i="4"/>
  <c r="C639" i="1"/>
  <c r="H333" i="9"/>
  <c r="G333" i="9"/>
  <c r="E333" i="9" s="1"/>
  <c r="D650" i="4"/>
  <c r="F646" i="4"/>
  <c r="C640" i="1"/>
  <c r="H419" i="1"/>
  <c r="G419" i="1"/>
  <c r="H418" i="1"/>
  <c r="H637" i="1"/>
  <c r="G637" i="1"/>
  <c r="E646" i="4"/>
  <c r="D638" i="1"/>
  <c r="G638" i="1" s="1"/>
  <c r="H420" i="1"/>
  <c r="G420" i="1"/>
  <c r="G418" i="1"/>
  <c r="D639" i="1" l="1"/>
  <c r="G639" i="1" s="1"/>
  <c r="E650" i="4"/>
  <c r="F650" i="4" s="1"/>
  <c r="D640" i="1"/>
  <c r="H640" i="1" s="1"/>
  <c r="B333" i="9"/>
  <c r="E298" i="9"/>
  <c r="I8" i="3" s="1"/>
  <c r="H19" i="3"/>
  <c r="F649" i="4"/>
  <c r="C643" i="1"/>
  <c r="H638" i="1"/>
  <c r="E649" i="4"/>
  <c r="H20" i="3"/>
  <c r="C644" i="1"/>
  <c r="H639" i="1"/>
  <c r="G297" i="9" l="1"/>
  <c r="E297" i="9" s="1"/>
  <c r="B297" i="9" s="1"/>
  <c r="I19" i="3"/>
  <c r="D643" i="1"/>
  <c r="H643" i="1" s="1"/>
  <c r="G640" i="1"/>
  <c r="I20" i="3"/>
  <c r="D644" i="1"/>
  <c r="G644" i="1" s="1"/>
  <c r="H7" i="3" l="1"/>
  <c r="J3" i="9" s="1"/>
  <c r="G643" i="1"/>
  <c r="H644" i="1"/>
  <c r="G295" i="9" l="1"/>
  <c r="L293" i="9"/>
  <c r="F293" i="9" s="1"/>
  <c r="H295" i="9"/>
  <c r="G18" i="9"/>
  <c r="J17" i="9"/>
  <c r="G15" i="9"/>
  <c r="H16" i="9"/>
  <c r="H18" i="9"/>
  <c r="J10" i="9"/>
  <c r="I5" i="9"/>
  <c r="K13" i="9"/>
  <c r="I7" i="9"/>
  <c r="I6" i="9"/>
  <c r="K7" i="9"/>
  <c r="H21" i="9"/>
  <c r="G16" i="9"/>
  <c r="G17" i="9"/>
  <c r="K9" i="9"/>
  <c r="J11" i="9"/>
  <c r="K6" i="9"/>
  <c r="K11" i="9"/>
  <c r="K10" i="9"/>
  <c r="I13" i="9"/>
  <c r="I9" i="9"/>
  <c r="M15" i="9"/>
  <c r="H17" i="9"/>
  <c r="L16" i="9"/>
  <c r="I11" i="9"/>
  <c r="J5" i="9"/>
  <c r="J12" i="9"/>
  <c r="G22" i="9"/>
  <c r="M16" i="9"/>
  <c r="H15" i="9"/>
  <c r="I8" i="9"/>
  <c r="J13" i="9"/>
  <c r="K8" i="9"/>
  <c r="J9" i="9"/>
  <c r="J6" i="9"/>
  <c r="H22" i="9"/>
  <c r="I17" i="9"/>
  <c r="G21" i="9"/>
  <c r="L15" i="9"/>
  <c r="K5" i="9"/>
  <c r="I12" i="9"/>
  <c r="J7" i="9"/>
  <c r="K12" i="9"/>
  <c r="J8" i="9"/>
  <c r="E16" i="9" l="1"/>
  <c r="E12" i="9"/>
  <c r="B12" i="9" s="1"/>
  <c r="E11" i="9"/>
  <c r="B11" i="9" s="1"/>
  <c r="E9" i="9"/>
  <c r="B9" i="9" s="1"/>
  <c r="E7" i="9"/>
  <c r="B7" i="9" s="1"/>
  <c r="F15" i="9"/>
  <c r="E18" i="9"/>
  <c r="B18" i="9" s="1"/>
  <c r="F16" i="9"/>
  <c r="E8" i="9"/>
  <c r="B8" i="9" s="1"/>
  <c r="E5" i="9"/>
  <c r="E15" i="9"/>
  <c r="B293" i="9"/>
  <c r="F23" i="9"/>
  <c r="E22" i="9"/>
  <c r="B22" i="9" s="1"/>
  <c r="E13" i="9"/>
  <c r="B13" i="9" s="1"/>
  <c r="E21" i="9"/>
  <c r="B21" i="9" s="1"/>
  <c r="E17" i="9"/>
  <c r="B17" i="9" s="1"/>
  <c r="E6" i="9"/>
  <c r="B6" i="9" s="1"/>
  <c r="E10" i="9"/>
  <c r="B10" i="9" s="1"/>
  <c r="E295" i="9"/>
  <c r="B16" i="9" l="1"/>
  <c r="F14" i="9"/>
  <c r="F3" i="9" s="1"/>
  <c r="B295" i="9"/>
  <c r="E23" i="9"/>
  <c r="I7" i="3" s="1"/>
  <c r="B5" i="9"/>
  <c r="E4" i="9"/>
  <c r="E14" i="9"/>
  <c r="I13" i="3" s="1"/>
  <c r="B15" i="9"/>
  <c r="E3" i="9" l="1"/>
</calcChain>
</file>

<file path=xl/sharedStrings.xml><?xml version="1.0" encoding="utf-8"?>
<sst xmlns="http://schemas.openxmlformats.org/spreadsheetml/2006/main" count="4724" uniqueCount="3657">
  <si>
    <t>Obveznik:</t>
  </si>
  <si>
    <t>37148 - OPĆINA ORIOVAC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</si>
  <si>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</si>
  <si>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</si>
  <si>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</si>
  <si>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</si>
  <si>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</si>
  <si>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</si>
  <si>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</si>
  <si>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</si>
  <si>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</si>
  <si>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</si>
  <si>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</si>
  <si>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</si>
  <si>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</si>
  <si>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</si>
  <si>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</si>
  <si>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</si>
  <si>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</si>
  <si>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</si>
  <si>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</si>
  <si>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</si>
  <si>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</si>
  <si>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</si>
  <si>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</si>
  <si>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</si>
  <si>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</si>
  <si>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</si>
  <si>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</si>
  <si>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</si>
  <si>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</si>
  <si>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</si>
  <si>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</si>
  <si>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</si>
  <si>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</si>
  <si>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</si>
  <si>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</si>
  <si>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</si>
  <si>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</si>
  <si>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</si>
  <si>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</si>
  <si>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</si>
  <si>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</si>
  <si>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</si>
  <si>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</si>
  <si>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</si>
  <si>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</si>
  <si>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</si>
  <si>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</si>
  <si>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</si>
  <si>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</si>
  <si>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</si>
  <si>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</si>
  <si>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</si>
  <si>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</si>
  <si>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</si>
  <si>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</si>
  <si>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</si>
  <si>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</si>
  <si>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</si>
  <si>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</si>
  <si>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</si>
  <si>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</si>
  <si>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</si>
  <si>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</si>
  <si>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</si>
  <si>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</si>
  <si>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</si>
  <si>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</si>
  <si>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</si>
  <si>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</si>
  <si>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</si>
  <si>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</si>
  <si>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</si>
  <si>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</si>
  <si>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</si>
  <si>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</si>
  <si>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</si>
  <si>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</si>
  <si>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</si>
  <si>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</si>
  <si>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</si>
  <si>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</si>
  <si>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</si>
  <si>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</si>
  <si>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</si>
  <si>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</si>
  <si>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</si>
  <si>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</si>
  <si>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</si>
  <si>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</si>
  <si>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</si>
  <si>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</si>
  <si>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</si>
  <si>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</si>
  <si>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</si>
  <si>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</si>
  <si>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</si>
  <si>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</si>
  <si>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</si>
  <si>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</si>
  <si>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</si>
  <si>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</si>
  <si>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</si>
  <si>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</si>
  <si>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</si>
  <si>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</si>
  <si>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</si>
  <si>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</si>
  <si>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</si>
  <si>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</si>
  <si>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</si>
  <si>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</si>
  <si>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</si>
  <si>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</si>
  <si>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</si>
  <si>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</si>
  <si>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</si>
  <si>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</si>
  <si>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</si>
  <si>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</si>
  <si>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</si>
  <si>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</si>
  <si>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</si>
  <si>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</si>
  <si>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</si>
  <si>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</si>
  <si>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</si>
  <si>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</si>
  <si>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</si>
  <si>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</si>
  <si>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</si>
  <si>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</si>
  <si>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</si>
  <si>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</si>
  <si>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</si>
  <si>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</si>
  <si>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</si>
  <si>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</si>
  <si>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</si>
  <si>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</si>
  <si>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</si>
  <si>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</si>
  <si>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</si>
  <si>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</si>
  <si>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</si>
  <si>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</si>
  <si>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</si>
  <si>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</si>
  <si>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</si>
  <si>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</si>
  <si>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</si>
  <si>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</si>
  <si>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</si>
  <si>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</si>
  <si>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</si>
  <si>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</si>
  <si>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</si>
  <si>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</si>
  <si>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</si>
  <si>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</si>
  <si>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</si>
  <si>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</si>
  <si>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</si>
  <si>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</si>
  <si>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</si>
  <si>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</si>
  <si>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</si>
  <si>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</si>
  <si>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</si>
  <si>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</si>
  <si>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</si>
  <si>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</si>
  <si>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</si>
  <si>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</si>
  <si>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</si>
  <si>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</si>
  <si>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</si>
  <si>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</si>
  <si>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</si>
  <si>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</si>
  <si>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</si>
  <si>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</si>
  <si>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</si>
  <si>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</si>
  <si>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</si>
  <si>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</si>
  <si>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</si>
  <si>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</si>
  <si>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</si>
  <si>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</si>
  <si>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</si>
  <si>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</si>
  <si>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</si>
  <si>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</si>
  <si>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</si>
  <si>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</si>
  <si>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</si>
  <si>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</si>
  <si>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</si>
  <si>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</si>
  <si>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</si>
  <si>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</si>
  <si>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</si>
  <si>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</si>
  <si>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</si>
  <si>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</si>
  <si>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</si>
  <si>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</si>
  <si>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</si>
  <si>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</si>
  <si>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</si>
  <si>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</si>
  <si>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</si>
  <si>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</si>
  <si>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</si>
  <si>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</si>
  <si>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</si>
  <si>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</si>
  <si>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</si>
  <si>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</si>
  <si>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</si>
  <si>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</si>
  <si>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</si>
  <si>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</si>
  <si>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</si>
  <si>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</si>
  <si>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</si>
  <si>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</si>
  <si>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</si>
  <si>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</si>
  <si>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</si>
  <si>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</si>
  <si>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</si>
  <si>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</si>
  <si>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</si>
  <si>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</si>
  <si>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</si>
  <si>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</si>
  <si>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</si>
  <si>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</si>
  <si>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</si>
  <si>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</si>
  <si>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</si>
  <si>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</si>
  <si>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</si>
  <si>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</si>
  <si>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</si>
  <si>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</si>
  <si>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</si>
  <si>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</si>
  <si>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</si>
  <si>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</si>
  <si>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</si>
  <si>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</si>
  <si>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</si>
  <si>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</si>
  <si>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</si>
  <si>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</si>
  <si>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</si>
  <si>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</si>
  <si>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</si>
  <si>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</si>
  <si>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</si>
  <si>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</si>
  <si>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</si>
  <si>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</si>
  <si>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</si>
  <si>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</si>
  <si>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</si>
  <si>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</si>
  <si>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</si>
  <si>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</si>
  <si>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</si>
  <si>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</si>
  <si>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</si>
  <si>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</si>
  <si>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</si>
  <si>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</si>
  <si>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</si>
  <si>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</si>
  <si>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</si>
  <si>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</si>
  <si>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</si>
  <si>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</si>
  <si>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</si>
  <si>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</si>
  <si>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</si>
  <si>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</si>
  <si>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</si>
  <si>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</si>
  <si>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</si>
  <si>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</si>
  <si>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</si>
  <si>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</si>
  <si>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</si>
  <si>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</si>
  <si>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</si>
  <si>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</si>
  <si>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</si>
  <si>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</si>
  <si>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</si>
  <si>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</si>
  <si>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</si>
  <si>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</si>
  <si>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</si>
  <si>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</si>
  <si>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</si>
  <si>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</si>
  <si>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</si>
  <si>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</si>
  <si>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</si>
  <si>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</si>
  <si>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</si>
  <si>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</si>
  <si>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</si>
  <si>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</si>
  <si>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</si>
  <si>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</si>
  <si>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</si>
  <si>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</si>
  <si>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</si>
  <si>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</si>
  <si>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</si>
  <si>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</si>
  <si>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</si>
  <si>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</si>
  <si>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</si>
  <si>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</si>
  <si>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</si>
  <si>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</si>
  <si>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</si>
  <si>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</si>
  <si>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</si>
  <si>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</si>
  <si>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</si>
  <si>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</si>
  <si>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</si>
  <si>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</si>
  <si>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</si>
  <si>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</si>
  <si>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</si>
  <si>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</si>
  <si>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</si>
  <si>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</si>
  <si>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</si>
  <si>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</si>
  <si>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</si>
  <si>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</si>
  <si>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</si>
  <si>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</si>
  <si>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</si>
  <si>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</si>
  <si>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</si>
  <si>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</si>
  <si>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</si>
  <si>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</si>
  <si>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</si>
  <si>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</si>
  <si>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</si>
  <si>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</si>
  <si>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</si>
  <si>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</si>
  <si>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</si>
  <si>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</si>
  <si>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</si>
  <si>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</si>
  <si>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</si>
  <si>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</si>
  <si>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</si>
  <si>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</si>
  <si>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</si>
  <si>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</si>
  <si>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</si>
  <si>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</si>
  <si>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</si>
  <si>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</si>
  <si>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</si>
  <si>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</si>
  <si>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</si>
  <si>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</si>
  <si>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</si>
  <si>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</si>
  <si>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</si>
  <si>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</si>
  <si>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</si>
  <si>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</si>
  <si>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</si>
  <si>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</si>
  <si>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</si>
  <si>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</si>
  <si>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</si>
  <si>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</si>
  <si>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</si>
  <si>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</si>
  <si>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</si>
  <si>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</si>
  <si>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</si>
  <si>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</si>
  <si>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</si>
  <si>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</si>
  <si>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</si>
  <si>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</si>
  <si>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</si>
  <si>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</si>
  <si>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</si>
  <si>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</si>
  <si>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</si>
  <si>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</si>
  <si>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</si>
  <si>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</si>
  <si>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</si>
  <si>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</si>
  <si>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</si>
  <si>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</si>
  <si>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</si>
  <si>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</si>
  <si>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</si>
  <si>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</si>
  <si>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</si>
  <si>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</si>
  <si>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</si>
  <si>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</si>
  <si>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</si>
  <si>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</si>
  <si>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</si>
  <si>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</si>
  <si>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</si>
  <si>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</si>
  <si>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</si>
  <si>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</si>
  <si>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</si>
  <si>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</si>
  <si>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</si>
  <si>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</si>
  <si>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</si>
  <si>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</si>
  <si>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</si>
  <si>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</si>
  <si>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</si>
  <si>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</si>
  <si>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</si>
  <si>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</si>
  <si>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</si>
  <si>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</si>
  <si>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</si>
  <si>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</si>
  <si>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</si>
  <si>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</si>
  <si>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</si>
  <si>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</si>
  <si>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</si>
  <si>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</si>
  <si>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</si>
  <si>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</si>
  <si>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</si>
  <si>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</si>
  <si>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</si>
  <si>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</si>
  <si>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</si>
  <si>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</si>
  <si>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</si>
  <si>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</si>
  <si>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</si>
  <si>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</si>
  <si>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</si>
  <si>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</si>
  <si>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</si>
  <si>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</si>
  <si>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</si>
  <si>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</si>
  <si>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</si>
  <si>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</si>
  <si>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</si>
  <si>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</si>
  <si>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</si>
  <si>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</si>
  <si>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</si>
  <si>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</si>
  <si>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</si>
  <si>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</si>
  <si>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</si>
  <si>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</si>
  <si>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</si>
  <si>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</si>
  <si>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</si>
  <si>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</si>
  <si>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</si>
  <si>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</si>
  <si>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</si>
  <si>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</si>
  <si>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</si>
  <si>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</si>
  <si>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</si>
  <si>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</si>
  <si>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</si>
  <si>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</si>
  <si>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</si>
  <si>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</si>
  <si>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</si>
  <si>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</si>
  <si>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</si>
  <si>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</si>
  <si>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</si>
  <si>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</si>
  <si>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</si>
  <si>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</si>
  <si>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</si>
  <si>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</si>
  <si>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</si>
  <si>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</si>
  <si>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</si>
  <si>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</si>
  <si>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</si>
  <si>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</si>
  <si>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</si>
  <si>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</si>
  <si>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</si>
  <si>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</si>
  <si>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</si>
  <si>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</si>
  <si>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</si>
  <si>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</si>
  <si>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</si>
  <si>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</si>
  <si>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</si>
  <si>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</si>
  <si>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</si>
  <si>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</si>
  <si>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</si>
  <si>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</si>
  <si>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</si>
  <si>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</si>
  <si>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</si>
  <si>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</si>
  <si>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</si>
  <si>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</si>
  <si>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</si>
  <si>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</si>
  <si>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</si>
  <si>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</si>
  <si>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</si>
  <si>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</si>
  <si>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</si>
  <si>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</si>
  <si>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</si>
  <si>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</si>
  <si>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</si>
  <si>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</si>
  <si>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</si>
  <si>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</si>
  <si>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</si>
  <si>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</si>
  <si>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</si>
  <si>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</si>
  <si>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</si>
  <si>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</si>
  <si>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</si>
  <si>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</si>
  <si>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</si>
  <si>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</si>
  <si>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</si>
  <si>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</si>
  <si>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</si>
  <si>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</si>
  <si>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</si>
  <si>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</si>
  <si>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</si>
  <si>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</si>
  <si>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</si>
  <si>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</si>
  <si>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</si>
  <si>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</si>
  <si>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</si>
  <si>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</si>
  <si>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</si>
  <si>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</si>
  <si>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</si>
  <si>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</si>
  <si>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</si>
  <si>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</si>
  <si>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</si>
  <si>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</si>
  <si>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</si>
  <si>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</si>
  <si>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</si>
  <si>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</si>
  <si>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</si>
  <si>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</si>
  <si>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</si>
  <si>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</si>
  <si>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</si>
  <si>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</si>
  <si>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</si>
  <si>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</si>
  <si>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</si>
  <si>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</si>
  <si>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</si>
  <si>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</si>
  <si>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</si>
  <si>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</si>
  <si>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</si>
  <si>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</si>
  <si>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</si>
  <si>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</si>
  <si>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</si>
  <si>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</si>
  <si>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</si>
  <si>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</si>
  <si>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</si>
  <si>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</si>
  <si>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</si>
  <si>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</si>
  <si>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</si>
  <si>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</si>
  <si>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</si>
  <si>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</si>
  <si>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</si>
  <si>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</si>
  <si>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</si>
  <si>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</si>
  <si>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</si>
  <si>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</si>
  <si>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</si>
  <si>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</si>
  <si>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</si>
  <si>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</si>
  <si>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</si>
  <si>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</si>
  <si>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</si>
  <si>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</si>
  <si>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</si>
  <si>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</si>
  <si>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</si>
  <si>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</si>
  <si>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</si>
  <si>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</si>
  <si>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</si>
  <si>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</si>
  <si>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</si>
  <si>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</si>
  <si>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</si>
  <si>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</si>
  <si>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</si>
  <si>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</si>
  <si>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</si>
  <si>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</si>
  <si>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</si>
  <si>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</si>
  <si>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</si>
  <si>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</si>
  <si>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</si>
  <si>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</si>
  <si>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</si>
  <si>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</si>
  <si>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</si>
  <si>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</si>
  <si>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</si>
  <si>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</si>
  <si>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</si>
  <si>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</si>
  <si>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</si>
  <si>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</si>
  <si>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</si>
  <si>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</si>
  <si>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</si>
  <si>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</si>
  <si>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</si>
  <si>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</si>
  <si>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</si>
  <si>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</si>
  <si>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</si>
  <si>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</si>
  <si>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</si>
  <si>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</si>
  <si>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</si>
  <si>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</si>
  <si>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</si>
  <si>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</si>
  <si>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</si>
  <si>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</si>
  <si>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</si>
  <si>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</si>
  <si>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</si>
  <si>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</si>
  <si>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</si>
  <si>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</si>
  <si>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</si>
  <si>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</si>
  <si>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</si>
  <si>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</si>
  <si>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</si>
  <si>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</si>
  <si>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</si>
  <si>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</si>
  <si>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</si>
  <si>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</si>
  <si>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</si>
  <si>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</si>
  <si>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</si>
  <si>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</si>
  <si>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</si>
  <si>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</si>
  <si>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</si>
  <si>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</si>
  <si>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</si>
  <si>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</si>
  <si>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</si>
  <si>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</si>
  <si>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</si>
  <si>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</si>
  <si>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</si>
  <si>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</si>
  <si>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</si>
  <si>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</si>
  <si>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</si>
  <si>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</si>
  <si>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</si>
  <si>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</si>
  <si>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</si>
  <si>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</si>
  <si>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</si>
  <si>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</si>
  <si>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</si>
  <si>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</si>
  <si>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</si>
  <si>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</si>
  <si>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</si>
  <si>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</si>
  <si>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</si>
  <si>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</si>
  <si>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</si>
  <si>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</si>
  <si>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</si>
  <si>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</si>
  <si>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</si>
  <si>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</si>
  <si>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</si>
  <si>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</si>
  <si>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</si>
  <si>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</si>
  <si>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</si>
  <si>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</si>
  <si>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</si>
  <si>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</si>
  <si>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</si>
  <si>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</si>
  <si>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</si>
  <si>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</si>
  <si>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</si>
  <si>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</si>
  <si>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</si>
  <si>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</si>
  <si>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</si>
  <si>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</si>
  <si>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</si>
  <si>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</si>
  <si>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</si>
  <si>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</si>
  <si>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</si>
  <si>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</si>
  <si>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</si>
  <si>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</si>
  <si>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</si>
  <si>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</si>
  <si>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</si>
  <si>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</si>
  <si>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</si>
  <si>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</si>
  <si>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</si>
  <si>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</si>
  <si>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</si>
  <si>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</si>
  <si>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</si>
  <si>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</si>
  <si>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</si>
  <si>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</si>
  <si>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</si>
  <si>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</si>
  <si>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</si>
  <si>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</si>
  <si>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</si>
  <si>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</si>
  <si>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</si>
  <si>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</si>
  <si>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</si>
  <si>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</si>
  <si>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</si>
  <si>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</si>
  <si>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</si>
  <si>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</si>
  <si>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</si>
  <si>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</si>
  <si>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</si>
  <si>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</si>
  <si>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</si>
  <si>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</si>
  <si>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</si>
  <si>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</si>
  <si>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</si>
  <si>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</si>
  <si>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</si>
  <si>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</si>
  <si>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</si>
  <si>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</si>
  <si>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</si>
  <si>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</si>
  <si>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</si>
  <si>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</si>
  <si>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</si>
  <si>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</si>
  <si>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</si>
  <si>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</si>
  <si>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</si>
  <si>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</si>
  <si>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</si>
  <si>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</si>
  <si>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</si>
  <si>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</si>
  <si>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</si>
  <si>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</si>
  <si>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</si>
  <si>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</si>
  <si>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</si>
  <si>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</si>
  <si>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</si>
  <si>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</si>
  <si>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</si>
  <si>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</si>
  <si>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</si>
  <si>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</si>
  <si>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</si>
  <si>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</si>
  <si>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</si>
  <si>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</si>
  <si>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</si>
  <si>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</si>
  <si>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</si>
  <si>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</si>
  <si>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</si>
  <si>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</si>
  <si>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</si>
  <si>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</si>
  <si>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</si>
  <si>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</si>
  <si>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</si>
  <si>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</si>
  <si>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</si>
  <si>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</si>
  <si>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</si>
  <si>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</si>
  <si>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</si>
  <si>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</si>
  <si>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</si>
  <si>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</si>
  <si>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</si>
  <si>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</si>
  <si>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</si>
  <si>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</si>
  <si>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</si>
  <si>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</si>
  <si>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</si>
  <si>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</si>
  <si>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</si>
  <si>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</si>
  <si>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</si>
  <si>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</si>
  <si>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</si>
  <si>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</si>
  <si>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</si>
  <si>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</si>
  <si>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</si>
  <si>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</si>
  <si>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</si>
  <si>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</si>
  <si>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</si>
  <si>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</si>
  <si>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</si>
  <si>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</si>
  <si>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</si>
  <si>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</si>
  <si>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</si>
  <si>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</si>
  <si>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</si>
  <si>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</si>
  <si>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</si>
  <si>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</si>
  <si>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</si>
  <si>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</si>
  <si>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</si>
  <si>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</si>
  <si>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</si>
  <si>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</si>
  <si>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</si>
  <si>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</si>
  <si>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</si>
  <si>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</si>
  <si>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</si>
  <si>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</si>
  <si>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</si>
  <si>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</si>
  <si>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</si>
  <si>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</si>
  <si>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</si>
  <si>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</si>
  <si>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</si>
  <si>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</si>
  <si>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</si>
  <si>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</si>
  <si>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</si>
  <si>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</si>
  <si>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</si>
  <si>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</si>
  <si>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</si>
  <si>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</si>
  <si>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</si>
  <si>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</si>
  <si>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</si>
  <si>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</si>
  <si>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</si>
  <si>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</si>
  <si>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</si>
  <si>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</si>
  <si>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</si>
  <si>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</si>
  <si>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</si>
  <si>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</si>
  <si>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</si>
  <si>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</si>
  <si>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</si>
  <si>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</si>
  <si>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</si>
  <si>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</si>
  <si>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</si>
  <si>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</si>
  <si>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</si>
  <si>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</si>
  <si>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</si>
  <si>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</si>
  <si>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</si>
  <si>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</si>
  <si>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</si>
  <si>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</si>
  <si>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</si>
  <si>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</si>
  <si>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</si>
  <si>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</si>
  <si>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</si>
  <si>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</si>
  <si>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</si>
  <si>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</si>
  <si>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</si>
  <si>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</si>
  <si>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</si>
  <si>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</si>
  <si>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</si>
  <si>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</si>
  <si>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</si>
  <si>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</si>
  <si>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</si>
  <si>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</si>
  <si>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</si>
  <si>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</si>
  <si>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</si>
  <si>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</si>
  <si>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</si>
  <si>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</si>
  <si>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</si>
  <si>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</si>
  <si>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</si>
  <si>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</si>
  <si>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</si>
  <si>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</si>
  <si>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</si>
  <si>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</si>
  <si>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</si>
  <si>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</si>
  <si>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</si>
  <si>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</si>
  <si>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</si>
  <si>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</si>
  <si>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</si>
  <si>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</si>
  <si>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</si>
  <si>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</si>
  <si>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</si>
  <si>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</si>
  <si>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</si>
  <si>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</si>
  <si>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</si>
  <si>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</si>
  <si>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</si>
  <si>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</si>
  <si>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</si>
  <si>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</si>
  <si>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</si>
  <si>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</si>
  <si>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</si>
  <si>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</si>
  <si>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</si>
  <si>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</si>
  <si>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</si>
  <si>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</si>
  <si>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</si>
  <si>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</si>
  <si>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</si>
  <si>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</si>
  <si>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</si>
  <si>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</si>
  <si>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</si>
  <si>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</si>
  <si>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</si>
  <si>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</si>
  <si>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</si>
  <si>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</si>
  <si>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</si>
  <si>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</si>
  <si>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</si>
  <si>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</si>
  <si>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</si>
  <si>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</si>
  <si>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</si>
  <si>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</si>
  <si>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</si>
  <si>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</si>
  <si>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</si>
  <si>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</si>
  <si>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</si>
  <si>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</si>
  <si>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</si>
  <si>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</si>
  <si>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</si>
  <si>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</si>
  <si>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</si>
  <si>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</si>
  <si>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</si>
  <si>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</si>
  <si>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</si>
  <si>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</si>
  <si>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</si>
  <si>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</si>
  <si>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</si>
  <si>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</si>
  <si>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</si>
  <si>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</si>
  <si>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</si>
  <si>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</si>
  <si>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</si>
  <si>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</si>
  <si>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</si>
  <si>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</si>
  <si>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</si>
  <si>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</si>
  <si>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</si>
  <si>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</si>
  <si>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</si>
  <si>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</si>
  <si>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</si>
  <si>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</si>
  <si>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</si>
  <si>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</si>
  <si>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</si>
  <si>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</si>
  <si>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</si>
  <si>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</si>
  <si>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</si>
  <si>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</si>
  <si>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</si>
  <si>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</si>
  <si>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</si>
  <si>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</si>
  <si>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</si>
  <si>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</si>
  <si>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</si>
  <si>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</si>
  <si>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</si>
  <si>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</si>
  <si>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</si>
  <si>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</si>
  <si>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</si>
  <si>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</si>
  <si>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</si>
  <si>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</si>
  <si>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</si>
  <si>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</si>
  <si>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</si>
  <si>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</si>
  <si>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</si>
  <si>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</si>
  <si>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</si>
  <si>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</si>
  <si>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</si>
  <si>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</si>
  <si>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</si>
  <si>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</si>
  <si>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</si>
  <si>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</si>
  <si>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</si>
  <si>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</si>
  <si>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</si>
  <si>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</si>
  <si>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</si>
  <si>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</si>
  <si>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</si>
  <si>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</si>
  <si>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</si>
  <si>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</si>
  <si>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</si>
  <si>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</si>
  <si>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</si>
  <si>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</si>
  <si>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</si>
  <si>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</si>
  <si>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</si>
  <si>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</si>
  <si>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</si>
  <si>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</si>
  <si>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</si>
  <si>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</si>
  <si>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</si>
  <si>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</si>
  <si>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</si>
  <si>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</si>
  <si>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</si>
  <si>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</si>
  <si>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</si>
  <si>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</si>
  <si>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</si>
  <si>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</si>
  <si>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</si>
  <si>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</si>
  <si>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</si>
  <si>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</si>
  <si>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</si>
  <si>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</si>
  <si>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</si>
  <si>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</si>
  <si>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</si>
  <si>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</si>
  <si>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</si>
  <si>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</si>
  <si>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</si>
  <si>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</si>
  <si>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</si>
  <si>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</si>
  <si>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</si>
  <si>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</si>
  <si>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</si>
  <si>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</si>
  <si>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</si>
  <si>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</si>
  <si>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</si>
  <si>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</si>
  <si>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</si>
  <si>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</si>
  <si>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</si>
  <si>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</si>
  <si>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</si>
  <si>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</si>
  <si>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</si>
  <si>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</si>
  <si>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</si>
  <si>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</si>
  <si>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</si>
  <si>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</si>
  <si>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</si>
  <si>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</si>
  <si>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</si>
  <si>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</si>
  <si>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</si>
  <si>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</si>
  <si>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</si>
  <si>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</si>
  <si>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</si>
  <si>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</si>
  <si>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</si>
  <si>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</si>
  <si>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</si>
  <si>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</si>
  <si>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</si>
  <si>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</si>
  <si>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</si>
  <si>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</si>
  <si>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</si>
  <si>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</si>
  <si>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</si>
  <si>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</si>
  <si>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</si>
  <si>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</si>
  <si>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</si>
  <si>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</si>
  <si>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</si>
  <si>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</si>
  <si>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</si>
  <si>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</si>
  <si>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</si>
  <si>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</si>
  <si>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</si>
  <si>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</si>
  <si>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</si>
  <si>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</si>
  <si>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</si>
  <si>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</si>
  <si>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</si>
  <si>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</si>
  <si>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</si>
  <si>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</si>
  <si>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</si>
  <si>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</si>
  <si>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</si>
  <si>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</si>
  <si>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</si>
  <si>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</si>
  <si>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</si>
  <si>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</si>
  <si>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</si>
  <si>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</si>
  <si>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</si>
  <si>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</si>
  <si>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</si>
  <si>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</si>
  <si>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</si>
  <si>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</si>
  <si>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</si>
  <si>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</si>
  <si>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</si>
  <si>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</si>
  <si>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</si>
  <si>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</si>
  <si>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</si>
  <si>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</si>
  <si>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</si>
  <si>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</si>
  <si>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</si>
  <si>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</si>
  <si>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</si>
  <si>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</si>
  <si>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</si>
  <si>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</si>
  <si>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</si>
  <si>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</si>
  <si>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</si>
  <si>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</si>
  <si>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</si>
  <si>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</si>
  <si>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</si>
  <si>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</si>
  <si>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</si>
  <si>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</si>
  <si>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</si>
  <si>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</si>
  <si>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</si>
  <si>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</si>
  <si>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</si>
  <si>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</si>
  <si>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</si>
  <si>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</si>
  <si>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</si>
  <si>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</si>
  <si>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</si>
  <si>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</si>
  <si>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</si>
  <si>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</si>
  <si>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</si>
  <si>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</si>
  <si>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</si>
  <si>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</si>
  <si>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</si>
  <si>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</si>
  <si>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</si>
  <si>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</si>
  <si>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</si>
  <si>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</si>
  <si>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</si>
  <si>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</si>
  <si>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</si>
  <si>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</si>
  <si>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</si>
  <si>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</si>
  <si>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</si>
  <si>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</si>
  <si>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</si>
  <si>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</si>
  <si>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</si>
  <si>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</si>
  <si>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</si>
  <si>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</si>
  <si>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</si>
  <si>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</si>
  <si>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</si>
  <si>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</si>
  <si>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</si>
  <si>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</si>
  <si>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</si>
  <si>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</si>
  <si>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</si>
  <si>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</si>
  <si>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</si>
  <si>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</si>
  <si>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</si>
  <si>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</si>
  <si>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</si>
  <si>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</si>
  <si>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</si>
  <si>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</si>
  <si>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</si>
  <si>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</si>
  <si>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</si>
  <si>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</si>
  <si>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</si>
  <si>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</si>
  <si>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</si>
  <si>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</si>
  <si>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</si>
  <si>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</si>
  <si>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</si>
  <si>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</si>
  <si>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</si>
  <si>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</si>
  <si>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</si>
  <si>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</si>
  <si>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</si>
  <si>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</si>
  <si>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</si>
  <si>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</si>
  <si>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</si>
  <si>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</si>
  <si>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</si>
  <si>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</si>
  <si>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</si>
  <si>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</si>
  <si>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</si>
  <si>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</si>
  <si>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</si>
  <si>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</si>
  <si>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</si>
  <si>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</si>
  <si>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</si>
  <si>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</si>
  <si>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</si>
  <si>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</si>
  <si>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</si>
  <si>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</si>
  <si>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</si>
  <si>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</si>
  <si>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</si>
  <si>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</si>
  <si>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</si>
  <si>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</si>
  <si>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</si>
  <si>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</si>
  <si>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</si>
  <si>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</si>
  <si>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</si>
  <si>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</si>
  <si>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</si>
  <si>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</si>
  <si>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</si>
  <si>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</si>
  <si>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</si>
  <si>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</si>
  <si>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</si>
  <si>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</si>
  <si>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</si>
  <si>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</si>
  <si>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</si>
  <si>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</si>
  <si>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</si>
  <si>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</si>
  <si>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</si>
  <si>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</si>
  <si>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</si>
  <si>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</si>
  <si>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</si>
  <si>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</si>
  <si>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</si>
  <si>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</si>
  <si>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</si>
  <si>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</si>
  <si>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</si>
  <si>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</si>
  <si>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</si>
  <si>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</si>
  <si>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</si>
  <si>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</si>
  <si>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</si>
  <si>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</si>
  <si>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</si>
  <si>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</si>
  <si>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</si>
  <si>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</si>
  <si>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</si>
  <si>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</si>
  <si>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</si>
  <si>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</si>
  <si>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</si>
  <si>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</si>
  <si>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</si>
  <si>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</si>
  <si>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</si>
  <si>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</si>
  <si>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</si>
  <si>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</si>
  <si>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</si>
  <si>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</si>
  <si>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</si>
  <si>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</si>
  <si>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</si>
  <si>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</si>
  <si>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</si>
  <si>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</si>
  <si>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</si>
  <si>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</si>
  <si>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</si>
  <si>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</si>
  <si>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</si>
  <si>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</si>
  <si>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</si>
  <si>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</si>
  <si>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</si>
  <si>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</si>
  <si>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</si>
  <si>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</si>
  <si>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</si>
  <si>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</si>
  <si>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</si>
  <si>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</si>
  <si>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</si>
  <si>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</si>
  <si>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</si>
  <si>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</si>
  <si>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</si>
  <si>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</si>
  <si>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</si>
  <si>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</si>
  <si>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</si>
  <si>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</si>
  <si>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</si>
  <si>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</si>
  <si>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</si>
  <si>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</si>
  <si>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</si>
  <si>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</si>
  <si>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</si>
  <si>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</si>
  <si>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</si>
  <si>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</si>
  <si>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</si>
  <si>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</si>
  <si>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</si>
  <si>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</si>
  <si>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</si>
  <si>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</si>
  <si>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</si>
  <si>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</si>
  <si>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</si>
  <si>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</si>
  <si>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</si>
  <si>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</si>
  <si>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</si>
  <si>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</si>
  <si>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</si>
  <si>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</si>
  <si>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</si>
  <si>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</si>
  <si>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</si>
  <si>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</si>
  <si>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</si>
  <si>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</si>
  <si>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</si>
  <si>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</si>
  <si>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</si>
  <si>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</si>
  <si>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</si>
  <si>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</si>
  <si>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</si>
  <si>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</si>
  <si>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</si>
  <si>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</si>
  <si>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</si>
  <si>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</si>
  <si>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</si>
  <si>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</si>
  <si>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</si>
  <si>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</si>
  <si>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</si>
  <si>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</si>
  <si>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</si>
  <si>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</si>
  <si>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</si>
  <si>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</si>
  <si>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</si>
  <si>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</si>
  <si>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</si>
  <si>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</si>
  <si>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</si>
  <si>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</si>
  <si>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</si>
  <si>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</si>
  <si>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</si>
  <si>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</si>
  <si>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</si>
  <si>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</si>
  <si>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</si>
  <si>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</si>
  <si>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</si>
  <si>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</si>
  <si>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</si>
  <si>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</si>
  <si>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</si>
  <si>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</si>
  <si>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</si>
  <si>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</si>
  <si>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</si>
  <si>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</si>
  <si>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</si>
  <si>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</si>
  <si>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</si>
  <si>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</si>
  <si>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</si>
  <si>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</si>
  <si>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</si>
  <si>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</si>
  <si>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</si>
  <si>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</si>
  <si>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</si>
  <si>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</si>
  <si>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</si>
  <si>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</si>
  <si>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</si>
  <si>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</si>
  <si>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</si>
  <si>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</si>
  <si>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</si>
  <si>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</si>
  <si>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</si>
  <si>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</si>
  <si>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</si>
  <si>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</si>
  <si>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</si>
  <si>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</si>
  <si>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</si>
  <si>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</si>
  <si>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</si>
  <si>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</si>
  <si>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</si>
  <si>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</si>
  <si>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</si>
  <si>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</si>
  <si>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</si>
  <si>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</si>
  <si>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</si>
  <si>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</si>
  <si>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</si>
  <si>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</si>
  <si>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</si>
  <si>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</si>
  <si>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</si>
  <si>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</si>
  <si>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</si>
  <si>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</si>
  <si>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</si>
  <si>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</si>
  <si>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</si>
  <si>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</si>
  <si>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</si>
  <si>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</si>
  <si>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</si>
  <si>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</si>
  <si>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</si>
  <si>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</si>
  <si>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</si>
  <si>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</si>
  <si>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</si>
  <si>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</si>
  <si>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</si>
  <si>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</si>
  <si>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</si>
  <si>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</si>
  <si>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</si>
  <si>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</si>
  <si>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</si>
  <si>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</si>
  <si>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</si>
  <si>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</si>
  <si>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</si>
  <si>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</si>
  <si>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</si>
  <si>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</si>
  <si>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</si>
  <si>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</si>
  <si>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</si>
  <si>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</si>
  <si>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</si>
  <si>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</si>
  <si>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</si>
  <si>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</si>
  <si>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</si>
  <si>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</si>
  <si>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</si>
  <si>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</si>
  <si>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</si>
  <si>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</si>
  <si>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</si>
  <si>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</si>
  <si>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</si>
  <si>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</si>
  <si>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</si>
  <si>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</si>
  <si>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</si>
  <si>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</si>
  <si>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</si>
  <si>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</si>
  <si>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</si>
  <si>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</si>
  <si>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</si>
  <si>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</si>
  <si>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</si>
  <si>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</si>
  <si>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</si>
  <si>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</si>
  <si>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</si>
  <si>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</si>
  <si>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</si>
  <si>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</si>
  <si>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</si>
  <si>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</si>
  <si>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</si>
  <si>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</si>
  <si>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</si>
  <si>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</si>
  <si>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</si>
  <si>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</si>
  <si>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</si>
  <si>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</si>
  <si>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</si>
  <si>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</si>
  <si>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</si>
  <si>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</si>
  <si>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</si>
  <si>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</si>
  <si>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</si>
  <si>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</si>
  <si>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</si>
  <si>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</si>
  <si>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</si>
  <si>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</si>
  <si>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</si>
  <si>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</si>
  <si>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</si>
  <si>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</si>
  <si>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</si>
  <si>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</si>
  <si>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</si>
  <si>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</si>
  <si>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</si>
  <si>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</si>
  <si>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</si>
  <si>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</si>
  <si>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</si>
  <si>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</si>
  <si>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</si>
  <si>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</si>
  <si>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</si>
  <si>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</si>
  <si>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</si>
  <si>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</si>
  <si>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</si>
  <si>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</si>
  <si>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</si>
  <si>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</si>
  <si>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</si>
  <si>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</si>
  <si>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</si>
  <si>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</si>
  <si>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</si>
  <si>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</si>
  <si>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</si>
  <si>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</si>
  <si>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</si>
  <si>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</si>
  <si>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</si>
  <si>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</si>
  <si>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</si>
  <si>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</si>
  <si>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</si>
  <si>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</si>
  <si>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</si>
  <si>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</si>
  <si>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</si>
  <si>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</si>
  <si>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</si>
  <si>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</si>
  <si>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</si>
  <si>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</si>
  <si>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</si>
  <si>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</si>
  <si>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</si>
  <si>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</si>
  <si>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</si>
  <si>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</si>
  <si>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</si>
  <si>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</si>
  <si>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</si>
  <si>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</si>
  <si>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</si>
  <si>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</si>
  <si>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</si>
  <si>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</si>
  <si>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</si>
  <si>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</si>
  <si>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</si>
  <si>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</si>
  <si>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</si>
  <si>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</si>
  <si>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</si>
  <si>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</si>
  <si>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</si>
  <si>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</si>
  <si>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</si>
  <si>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</si>
  <si>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</si>
  <si>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</si>
  <si>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</si>
  <si>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</si>
  <si>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</si>
  <si>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</si>
  <si>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</si>
  <si>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</si>
  <si>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</si>
  <si>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</si>
  <si>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</si>
  <si>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</si>
  <si>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</si>
  <si>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</si>
  <si>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</si>
  <si>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</si>
  <si>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</si>
  <si>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</si>
  <si>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</si>
  <si>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</si>
  <si>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</si>
  <si>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</si>
  <si>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</si>
  <si>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</si>
  <si>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</si>
  <si>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</si>
  <si>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</si>
  <si>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</si>
  <si>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</si>
  <si>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</si>
  <si>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</si>
  <si>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</si>
  <si>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</si>
  <si>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</si>
  <si>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</si>
  <si>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</si>
  <si>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</si>
  <si>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</si>
  <si>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</si>
  <si>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</si>
  <si>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</si>
  <si>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</si>
  <si>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</si>
  <si>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</si>
  <si>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</si>
  <si>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</si>
  <si>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</si>
  <si>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</si>
  <si>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</si>
  <si>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</si>
  <si>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</si>
  <si>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</si>
  <si>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</si>
  <si>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</si>
  <si>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</si>
  <si>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</si>
  <si>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</si>
  <si>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</si>
  <si>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</si>
  <si>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</si>
  <si>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</si>
  <si>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</si>
  <si>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</si>
  <si>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</si>
  <si>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</si>
  <si>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</si>
  <si>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</si>
  <si>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</si>
  <si>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</si>
  <si>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</si>
  <si>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</si>
  <si>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</si>
  <si>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</si>
  <si>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</si>
  <si>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</si>
  <si>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</si>
  <si>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</si>
  <si>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</si>
  <si>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</si>
  <si>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</si>
  <si>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</si>
  <si>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</si>
  <si>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</si>
  <si>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</si>
  <si>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</si>
  <si>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</si>
  <si>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</si>
  <si>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</si>
  <si>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</si>
  <si>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</si>
  <si>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</si>
  <si>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</si>
  <si>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</si>
  <si>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</si>
  <si>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</si>
  <si>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</si>
  <si>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</si>
  <si>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</si>
  <si>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</si>
  <si>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</si>
  <si>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</si>
  <si>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</si>
  <si>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</si>
  <si>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</si>
  <si>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</si>
  <si>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</si>
  <si>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</si>
  <si>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</si>
  <si>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</si>
  <si>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</si>
  <si>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</si>
  <si>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</si>
  <si>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</si>
  <si>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</si>
  <si>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</si>
  <si>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</si>
  <si>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</si>
  <si>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</si>
  <si>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</si>
  <si>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</si>
  <si>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</si>
  <si>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</si>
  <si>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</si>
  <si>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</si>
  <si>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</si>
  <si>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</si>
  <si>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</si>
  <si>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</si>
  <si>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</si>
  <si>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</si>
  <si>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</si>
  <si>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</si>
  <si>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</si>
  <si>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</si>
  <si>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</si>
  <si>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</si>
  <si>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</si>
  <si>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</si>
  <si>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</si>
  <si>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</si>
  <si>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</si>
  <si>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</si>
  <si>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</si>
  <si>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</si>
  <si>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</si>
  <si>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</si>
  <si>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</si>
  <si>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</si>
  <si>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</si>
  <si>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</si>
  <si>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</si>
  <si>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</si>
  <si>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</si>
  <si>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</si>
  <si>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</si>
  <si>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</si>
  <si>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</si>
  <si>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</si>
  <si>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</si>
  <si>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</si>
  <si>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</si>
  <si>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</si>
  <si>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</si>
  <si>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</si>
  <si>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</si>
  <si>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</si>
  <si>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</si>
  <si>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</si>
  <si>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</si>
  <si>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</si>
  <si>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</si>
  <si>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</si>
  <si>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</si>
  <si>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</si>
  <si>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</si>
  <si>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</si>
  <si>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</si>
  <si>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</si>
  <si>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</si>
  <si>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</si>
  <si>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</si>
  <si>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</si>
  <si>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</si>
  <si>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</si>
  <si>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</si>
  <si>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</si>
  <si>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</si>
  <si>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</si>
  <si>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</si>
  <si>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</si>
  <si>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</si>
  <si>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</si>
  <si>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</si>
  <si>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</si>
  <si>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</si>
  <si>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</si>
  <si>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</si>
  <si>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</si>
  <si>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</si>
  <si>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</si>
  <si>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</si>
  <si>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</si>
  <si>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</si>
  <si>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</si>
  <si>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</si>
  <si>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</si>
  <si>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</si>
  <si>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</si>
  <si>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</si>
  <si>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</si>
  <si>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</si>
  <si>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</si>
  <si>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</si>
  <si>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</si>
  <si>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</si>
  <si>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</si>
  <si>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</si>
  <si>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</si>
  <si>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</si>
  <si>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</si>
  <si>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</si>
  <si>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</si>
  <si>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</si>
  <si>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</si>
  <si>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</si>
  <si>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</si>
  <si>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</si>
  <si>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</si>
  <si>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</si>
  <si>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</si>
  <si>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</si>
  <si>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</si>
  <si>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</si>
  <si>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</si>
  <si>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</si>
  <si>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</si>
  <si>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</si>
  <si>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</si>
  <si>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</si>
  <si>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</si>
  <si>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</si>
  <si>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</si>
  <si>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</si>
  <si>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</si>
  <si>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</si>
  <si>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</si>
  <si>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</si>
  <si>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</si>
  <si>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</si>
  <si>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</si>
  <si>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</si>
  <si>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</si>
  <si>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</si>
  <si>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</si>
  <si>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</si>
  <si>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</si>
  <si>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</si>
  <si>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</si>
  <si>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ORIOVAC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</si>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</sst>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6" fillId="0" borderId="43" xfId="0" applyFont="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5" fillId="5" borderId="42" xfId="0" applyFont="1" applyFill="1" applyBorder="1" applyAlignment="1" applyProtection="1">
      <alignment horizontal="left" vertical="center" wrapTex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1613688.94</v>
      </c>
      <c r="D2" s="7">
        <f>'PR-RAS'!E6</f>
        <v>2114764.04</v>
      </c>
      <c r="E2" s="7">
        <v>0</v>
      </c>
      <c r="F2" s="7">
        <v>0</v>
      </c>
      <c r="G2" s="8">
        <f t="shared" ref="G2:G274" si="0">(B2/1000)*(C2*1+D2*2)</f>
        <v>5843.21702</v>
      </c>
      <c r="H2" s="8">
        <f t="shared" ref="H2:H274" si="1">ABS(C2-ROUND(C2,0))+ABS(D2-ROUND(D2,0))</f>
        <v>0.10000000009313226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554236.56999999995</v>
      </c>
      <c r="D3" s="2">
        <f>'PR-RAS'!E7</f>
        <v>712635.97</v>
      </c>
      <c r="E3" s="2">
        <v>0</v>
      </c>
      <c r="F3" s="2">
        <v>0</v>
      </c>
      <c r="G3" s="3">
        <f t="shared" si="0"/>
        <v>3959.0170199999998</v>
      </c>
      <c r="H3" s="3">
        <f t="shared" si="1"/>
        <v>0.46000000007916242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527204.19999999995</v>
      </c>
      <c r="D4" s="2">
        <f>'PR-RAS'!E8</f>
        <v>690689.76</v>
      </c>
      <c r="E4" s="2">
        <v>0</v>
      </c>
      <c r="F4" s="2">
        <v>0</v>
      </c>
      <c r="G4" s="3">
        <f t="shared" si="0"/>
        <v>5725.7511599999998</v>
      </c>
      <c r="H4" s="3">
        <f t="shared" si="1"/>
        <v>0.43999999994412065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527204.19999999995</v>
      </c>
      <c r="D5" s="2">
        <f>'PR-RAS'!E9</f>
        <v>690689.76</v>
      </c>
      <c r="E5" s="2">
        <v>0</v>
      </c>
      <c r="F5" s="2">
        <v>0</v>
      </c>
      <c r="G5" s="3">
        <f t="shared" si="0"/>
        <v>7634.3348800000003</v>
      </c>
      <c r="H5" s="3">
        <f t="shared" si="1"/>
        <v>0.43999999994412065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22977.67</v>
      </c>
      <c r="D19" s="2">
        <f>'PR-RAS'!E23</f>
        <v>15558.77</v>
      </c>
      <c r="E19" s="2">
        <v>0</v>
      </c>
      <c r="F19" s="2">
        <v>0</v>
      </c>
      <c r="G19" s="3">
        <f t="shared" si="0"/>
        <v>973.71377999999993</v>
      </c>
      <c r="H19" s="3">
        <f t="shared" si="1"/>
        <v>0.56000000000130967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120.07</v>
      </c>
      <c r="D20" s="2">
        <f>'PR-RAS'!E24</f>
        <v>1787.74</v>
      </c>
      <c r="E20" s="2">
        <v>0</v>
      </c>
      <c r="F20" s="2">
        <v>0</v>
      </c>
      <c r="G20" s="3">
        <f t="shared" si="0"/>
        <v>70.215450000000004</v>
      </c>
      <c r="H20" s="3">
        <f t="shared" si="1"/>
        <v>0.32999999999998408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22857.599999999999</v>
      </c>
      <c r="D23" s="2">
        <f>'PR-RAS'!E27</f>
        <v>13771.03</v>
      </c>
      <c r="E23" s="2">
        <v>0</v>
      </c>
      <c r="F23" s="2">
        <v>0</v>
      </c>
      <c r="G23" s="3">
        <f t="shared" si="0"/>
        <v>1108.79252</v>
      </c>
      <c r="H23" s="3">
        <f t="shared" si="1"/>
        <v>0.43000000000211003</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4054.7</v>
      </c>
      <c r="D25" s="2">
        <f>'PR-RAS'!E29</f>
        <v>6387.44</v>
      </c>
      <c r="E25" s="2">
        <v>0</v>
      </c>
      <c r="F25" s="2">
        <v>0</v>
      </c>
      <c r="G25" s="3">
        <f t="shared" si="0"/>
        <v>403.90991999999994</v>
      </c>
      <c r="H25" s="3">
        <f t="shared" si="1"/>
        <v>0.73999999999978172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4054.7</v>
      </c>
      <c r="D27" s="2">
        <f>'PR-RAS'!E31</f>
        <v>6387.44</v>
      </c>
      <c r="E27" s="2">
        <v>0</v>
      </c>
      <c r="F27" s="2">
        <v>0</v>
      </c>
      <c r="G27" s="3">
        <f t="shared" si="0"/>
        <v>437.56907999999993</v>
      </c>
      <c r="H27" s="3">
        <f t="shared" si="1"/>
        <v>0.73999999999978172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928440.33</v>
      </c>
      <c r="D45" s="2">
        <f>'PR-RAS'!E49</f>
        <v>1209597.04</v>
      </c>
      <c r="E45" s="2">
        <v>0</v>
      </c>
      <c r="F45" s="2">
        <v>0</v>
      </c>
      <c r="G45" s="3">
        <f t="shared" si="0"/>
        <v>147295.91404</v>
      </c>
      <c r="H45" s="3">
        <f t="shared" si="1"/>
        <v>0.36999999999534339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537665.49</v>
      </c>
      <c r="D54" s="2">
        <f>'PR-RAS'!E58</f>
        <v>194278.8</v>
      </c>
      <c r="E54" s="2">
        <v>0</v>
      </c>
      <c r="F54" s="2">
        <v>0</v>
      </c>
      <c r="G54" s="3">
        <f t="shared" si="0"/>
        <v>49089.823769999995</v>
      </c>
      <c r="H54" s="3">
        <f t="shared" si="1"/>
        <v>0.69000000000232831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237665.49</v>
      </c>
      <c r="D55" s="2">
        <f>'PR-RAS'!E59</f>
        <v>194278.8</v>
      </c>
      <c r="E55" s="2">
        <v>0</v>
      </c>
      <c r="F55" s="2">
        <v>0</v>
      </c>
      <c r="G55" s="3">
        <f t="shared" si="0"/>
        <v>33816.046859999995</v>
      </c>
      <c r="H55" s="3">
        <f t="shared" si="1"/>
        <v>0.69000000000232831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300000</v>
      </c>
      <c r="D56" s="2">
        <f>'PR-RAS'!E60</f>
        <v>0</v>
      </c>
      <c r="E56" s="2">
        <v>0</v>
      </c>
      <c r="F56" s="2">
        <v>0</v>
      </c>
      <c r="G56" s="3">
        <f t="shared" si="0"/>
        <v>16500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14040.6</v>
      </c>
      <c r="D57" s="2">
        <f>'PR-RAS'!E61</f>
        <v>0</v>
      </c>
      <c r="E57" s="2">
        <v>0</v>
      </c>
      <c r="F57" s="2">
        <v>0</v>
      </c>
      <c r="G57" s="3">
        <f t="shared" si="0"/>
        <v>786.27359999999999</v>
      </c>
      <c r="H57" s="3">
        <f t="shared" si="1"/>
        <v>0.3999999999996362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14040.6</v>
      </c>
      <c r="D58" s="2">
        <f>'PR-RAS'!E62</f>
        <v>0</v>
      </c>
      <c r="E58" s="2">
        <v>0</v>
      </c>
      <c r="F58" s="2">
        <v>0</v>
      </c>
      <c r="G58" s="3">
        <f t="shared" si="0"/>
        <v>800.31420000000003</v>
      </c>
      <c r="H58" s="3">
        <f t="shared" si="1"/>
        <v>0.3999999999996362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376734.24</v>
      </c>
      <c r="D60" s="2">
        <f>'PR-RAS'!E64</f>
        <v>583943.04</v>
      </c>
      <c r="E60" s="2">
        <v>0</v>
      </c>
      <c r="F60" s="2">
        <v>0</v>
      </c>
      <c r="G60" s="3">
        <f t="shared" si="0"/>
        <v>91132.598880000005</v>
      </c>
      <c r="H60" s="3">
        <f t="shared" si="1"/>
        <v>0.28000000002793968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376734.24</v>
      </c>
      <c r="D63" s="2">
        <f>'PR-RAS'!E67</f>
        <v>583943.04</v>
      </c>
      <c r="E63" s="2">
        <v>0</v>
      </c>
      <c r="F63" s="2">
        <v>0</v>
      </c>
      <c r="G63" s="3">
        <f>(B63/1000)*(C63*1+D63*2)</f>
        <v>95766.45984000001</v>
      </c>
      <c r="H63" s="3">
        <f>ABS(C63-ROUND(C63,0))+ABS(D63-ROUND(D63,0))</f>
        <v>0.28000000002793968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431375.2</v>
      </c>
      <c r="E70" s="2">
        <v>0</v>
      </c>
      <c r="F70" s="2">
        <v>0</v>
      </c>
      <c r="G70" s="3">
        <f t="shared" si="0"/>
        <v>59529.777600000009</v>
      </c>
      <c r="H70" s="3">
        <f t="shared" si="1"/>
        <v>0.20000000001164153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431375.2</v>
      </c>
      <c r="E71" s="2">
        <v>0</v>
      </c>
      <c r="F71" s="2">
        <v>0</v>
      </c>
      <c r="G71" s="3">
        <f t="shared" si="0"/>
        <v>60392.528000000006</v>
      </c>
      <c r="H71" s="3">
        <f t="shared" si="1"/>
        <v>0.20000000001164153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18604.300000000003</v>
      </c>
      <c r="D78" s="2">
        <f>'PR-RAS'!E82</f>
        <v>25237.180000000004</v>
      </c>
      <c r="E78" s="2">
        <v>0</v>
      </c>
      <c r="F78" s="2">
        <v>0</v>
      </c>
      <c r="G78" s="3">
        <f t="shared" si="0"/>
        <v>5319.0568199999998</v>
      </c>
      <c r="H78" s="3">
        <f t="shared" si="1"/>
        <v>0.4800000000068394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0.28999999999999998</v>
      </c>
      <c r="D79" s="2">
        <f>'PR-RAS'!E83</f>
        <v>0.15</v>
      </c>
      <c r="E79" s="2">
        <v>0</v>
      </c>
      <c r="F79" s="2">
        <v>0</v>
      </c>
      <c r="G79" s="3">
        <f t="shared" si="0"/>
        <v>4.6019999999999998E-2</v>
      </c>
      <c r="H79" s="3">
        <f t="shared" si="1"/>
        <v>0.43999999999999995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0.28999999999999998</v>
      </c>
      <c r="D81" s="2">
        <f>'PR-RAS'!E85</f>
        <v>0.15</v>
      </c>
      <c r="E81" s="2">
        <v>0</v>
      </c>
      <c r="F81" s="2">
        <v>0</v>
      </c>
      <c r="G81" s="3">
        <f t="shared" si="0"/>
        <v>4.7199999999999999E-2</v>
      </c>
      <c r="H81" s="3">
        <f t="shared" si="1"/>
        <v>0.43999999999999995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18604.010000000002</v>
      </c>
      <c r="D87" s="2">
        <f>'PR-RAS'!E91</f>
        <v>25237.030000000002</v>
      </c>
      <c r="E87" s="2">
        <v>0</v>
      </c>
      <c r="F87" s="2">
        <v>0</v>
      </c>
      <c r="G87" s="3">
        <f t="shared" si="0"/>
        <v>5940.7140200000003</v>
      </c>
      <c r="H87" s="3">
        <f t="shared" si="1"/>
        <v>4.0000000004511094E-2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199.08</v>
      </c>
      <c r="D88" s="2">
        <f>'PR-RAS'!E92</f>
        <v>0</v>
      </c>
      <c r="E88" s="2">
        <v>0</v>
      </c>
      <c r="F88" s="2">
        <v>0</v>
      </c>
      <c r="G88" s="3">
        <f t="shared" si="0"/>
        <v>17.319959999999998</v>
      </c>
      <c r="H88" s="3">
        <f t="shared" si="1"/>
        <v>8.0000000000012506E-2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18221.310000000001</v>
      </c>
      <c r="D89" s="2">
        <f>'PR-RAS'!E93</f>
        <v>24850.13</v>
      </c>
      <c r="E89" s="2">
        <v>0</v>
      </c>
      <c r="F89" s="2">
        <v>0</v>
      </c>
      <c r="G89" s="3">
        <f t="shared" si="0"/>
        <v>5977.0981600000005</v>
      </c>
      <c r="H89" s="3">
        <f t="shared" si="1"/>
        <v>0.44000000000232831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183.62</v>
      </c>
      <c r="D90" s="2">
        <f>'PR-RAS'!E94</f>
        <v>386.9</v>
      </c>
      <c r="E90" s="2">
        <v>0</v>
      </c>
      <c r="F90" s="2">
        <v>0</v>
      </c>
      <c r="G90" s="3">
        <f t="shared" si="0"/>
        <v>85.210379999999986</v>
      </c>
      <c r="H90" s="3">
        <f t="shared" si="1"/>
        <v>0.48000000000001819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112407.73999999999</v>
      </c>
      <c r="D102" s="2">
        <f>'PR-RAS'!E106</f>
        <v>165513.43</v>
      </c>
      <c r="E102" s="2">
        <v>0</v>
      </c>
      <c r="F102" s="2">
        <v>0</v>
      </c>
      <c r="G102" s="3">
        <f t="shared" si="0"/>
        <v>44786.8946</v>
      </c>
      <c r="H102" s="3">
        <f t="shared" si="1"/>
        <v>0.69000000000232831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34654.97</v>
      </c>
      <c r="D103" s="2">
        <f>'PR-RAS'!E107</f>
        <v>34522.78</v>
      </c>
      <c r="E103" s="2">
        <v>0</v>
      </c>
      <c r="F103" s="2">
        <v>0</v>
      </c>
      <c r="G103" s="3">
        <f t="shared" si="0"/>
        <v>10577.45406</v>
      </c>
      <c r="H103" s="3">
        <f t="shared" si="1"/>
        <v>0.25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140.57</v>
      </c>
      <c r="D105" s="2">
        <f>'PR-RAS'!E109</f>
        <v>0</v>
      </c>
      <c r="E105" s="2">
        <v>0</v>
      </c>
      <c r="F105" s="2">
        <v>0</v>
      </c>
      <c r="G105" s="3">
        <f t="shared" si="0"/>
        <v>14.619279999999998</v>
      </c>
      <c r="H105" s="3">
        <f t="shared" si="1"/>
        <v>0.43000000000000682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8.7899999999999991</v>
      </c>
      <c r="D106" s="2">
        <f>'PR-RAS'!E110</f>
        <v>17.170000000000002</v>
      </c>
      <c r="E106" s="2">
        <v>0</v>
      </c>
      <c r="F106" s="2">
        <v>0</v>
      </c>
      <c r="G106" s="3">
        <f t="shared" si="0"/>
        <v>4.5286499999999998</v>
      </c>
      <c r="H106" s="3">
        <f t="shared" si="1"/>
        <v>0.38000000000000256</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34505.61</v>
      </c>
      <c r="D107" s="2">
        <f>'PR-RAS'!E111</f>
        <v>34505.61</v>
      </c>
      <c r="E107" s="2">
        <v>0</v>
      </c>
      <c r="F107" s="2">
        <v>0</v>
      </c>
      <c r="G107" s="3">
        <f t="shared" si="0"/>
        <v>10972.78398</v>
      </c>
      <c r="H107" s="3">
        <f t="shared" si="1"/>
        <v>0.77999999999883585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13442.59</v>
      </c>
      <c r="D108" s="2">
        <f>'PR-RAS'!E112</f>
        <v>227.4</v>
      </c>
      <c r="E108" s="2">
        <v>0</v>
      </c>
      <c r="F108" s="2">
        <v>0</v>
      </c>
      <c r="G108" s="3">
        <f t="shared" si="0"/>
        <v>1487.02073</v>
      </c>
      <c r="H108" s="3">
        <f t="shared" si="1"/>
        <v>0.80999999999986017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66.459999999999994</v>
      </c>
      <c r="D110" s="2">
        <f>'PR-RAS'!E114</f>
        <v>2.52</v>
      </c>
      <c r="E110" s="2">
        <v>0</v>
      </c>
      <c r="F110" s="2">
        <v>0</v>
      </c>
      <c r="G110" s="3">
        <f t="shared" si="0"/>
        <v>7.7934999999999999</v>
      </c>
      <c r="H110" s="3">
        <f t="shared" si="1"/>
        <v>0.93999999999999373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376.13</v>
      </c>
      <c r="D113" s="2">
        <f>'PR-RAS'!E117</f>
        <v>224.88</v>
      </c>
      <c r="E113" s="2">
        <v>0</v>
      </c>
      <c r="F113" s="2">
        <v>0</v>
      </c>
      <c r="G113" s="3">
        <f t="shared" si="0"/>
        <v>92.499679999999998</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13000</v>
      </c>
      <c r="D114" s="2">
        <f>'PR-RAS'!E118</f>
        <v>0</v>
      </c>
      <c r="E114" s="2">
        <v>0</v>
      </c>
      <c r="F114" s="2">
        <v>0</v>
      </c>
      <c r="G114" s="3">
        <f t="shared" si="0"/>
        <v>1469</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64310.179999999993</v>
      </c>
      <c r="D116" s="2">
        <f>'PR-RAS'!E120</f>
        <v>130763.25</v>
      </c>
      <c r="E116" s="2">
        <v>0</v>
      </c>
      <c r="F116" s="2">
        <v>0</v>
      </c>
      <c r="G116" s="3">
        <f t="shared" si="0"/>
        <v>37471.218200000003</v>
      </c>
      <c r="H116" s="3">
        <f t="shared" si="1"/>
        <v>0.42999999999301508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5397.73</v>
      </c>
      <c r="D117" s="2">
        <f>'PR-RAS'!E121</f>
        <v>2591.7600000000002</v>
      </c>
      <c r="E117" s="2">
        <v>0</v>
      </c>
      <c r="F117" s="2">
        <v>0</v>
      </c>
      <c r="G117" s="3">
        <f t="shared" si="0"/>
        <v>1227.425</v>
      </c>
      <c r="H117" s="3">
        <f t="shared" si="1"/>
        <v>0.51000000000021828</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58912.45</v>
      </c>
      <c r="D118" s="2">
        <f>'PR-RAS'!E122</f>
        <v>128171.49</v>
      </c>
      <c r="E118" s="2">
        <v>0</v>
      </c>
      <c r="F118" s="2">
        <v>0</v>
      </c>
      <c r="G118" s="3">
        <f t="shared" si="0"/>
        <v>36884.885309999998</v>
      </c>
      <c r="H118" s="3">
        <f t="shared" si="1"/>
        <v>0.94000000000232831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1780.42</v>
      </c>
      <c r="E136" s="2">
        <v>0</v>
      </c>
      <c r="F136" s="2">
        <v>0</v>
      </c>
      <c r="G136" s="3">
        <f t="shared" si="0"/>
        <v>480.71340000000004</v>
      </c>
      <c r="H136" s="3">
        <f t="shared" si="1"/>
        <v>0.42000000000007276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1780.42</v>
      </c>
      <c r="E147" s="2">
        <v>0</v>
      </c>
      <c r="F147" s="2">
        <v>0</v>
      </c>
      <c r="G147" s="3">
        <f t="shared" si="0"/>
        <v>519.88264000000004</v>
      </c>
      <c r="H147" s="3">
        <f t="shared" si="1"/>
        <v>0.42000000000007276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1160048.03</v>
      </c>
      <c r="D148" s="2">
        <f>'PR-RAS'!E152</f>
        <v>1434259.99</v>
      </c>
      <c r="E148" s="2">
        <v>0</v>
      </c>
      <c r="F148" s="2">
        <v>0</v>
      </c>
      <c r="G148" s="3">
        <f t="shared" si="0"/>
        <v>592199.49746999994</v>
      </c>
      <c r="H148" s="3">
        <f t="shared" si="1"/>
        <v>4.0000000037252903E-2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283952.53999999998</v>
      </c>
      <c r="D149" s="2">
        <f>'PR-RAS'!E153</f>
        <v>368865.35</v>
      </c>
      <c r="E149" s="2">
        <v>0</v>
      </c>
      <c r="F149" s="2">
        <v>0</v>
      </c>
      <c r="G149" s="3">
        <f t="shared" si="0"/>
        <v>151209.11951999998</v>
      </c>
      <c r="H149" s="3">
        <f t="shared" si="1"/>
        <v>0.80999999999767169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195121.18</v>
      </c>
      <c r="D150" s="2">
        <f>'PR-RAS'!E154</f>
        <v>240114.7</v>
      </c>
      <c r="E150" s="2">
        <v>0</v>
      </c>
      <c r="F150" s="2">
        <v>0</v>
      </c>
      <c r="G150" s="3">
        <f t="shared" si="0"/>
        <v>100627.23642</v>
      </c>
      <c r="H150" s="3">
        <f t="shared" si="1"/>
        <v>0.47999999998137355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195121.18</v>
      </c>
      <c r="D151" s="2">
        <f>'PR-RAS'!E155</f>
        <v>240114.7</v>
      </c>
      <c r="E151" s="2">
        <v>0</v>
      </c>
      <c r="F151" s="2">
        <v>0</v>
      </c>
      <c r="G151" s="3">
        <f t="shared" si="0"/>
        <v>101302.58700000001</v>
      </c>
      <c r="H151" s="3">
        <f t="shared" si="1"/>
        <v>0.47999999998137355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7505.19</v>
      </c>
      <c r="D155" s="2">
        <f>'PR-RAS'!E159</f>
        <v>24353.42</v>
      </c>
      <c r="E155" s="2">
        <v>0</v>
      </c>
      <c r="F155" s="2">
        <v>0</v>
      </c>
      <c r="G155" s="3">
        <f t="shared" si="0"/>
        <v>8656.6526199999989</v>
      </c>
      <c r="H155" s="3">
        <f t="shared" si="1"/>
        <v>0.60999999999785359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81326.17</v>
      </c>
      <c r="D156" s="2">
        <f>'PR-RAS'!E160</f>
        <v>104397.23000000001</v>
      </c>
      <c r="E156" s="2">
        <v>0</v>
      </c>
      <c r="F156" s="2">
        <v>0</v>
      </c>
      <c r="G156" s="3">
        <f t="shared" si="0"/>
        <v>44968.697650000002</v>
      </c>
      <c r="H156" s="3">
        <f t="shared" si="1"/>
        <v>0.40000000000873115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42567.57</v>
      </c>
      <c r="D157" s="2">
        <f>'PR-RAS'!E161</f>
        <v>55603.72</v>
      </c>
      <c r="E157" s="2">
        <v>0</v>
      </c>
      <c r="F157" s="2">
        <v>0</v>
      </c>
      <c r="G157" s="3">
        <f t="shared" si="0"/>
        <v>23988.901560000002</v>
      </c>
      <c r="H157" s="3">
        <f t="shared" si="1"/>
        <v>0.70999999999912689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38758.6</v>
      </c>
      <c r="D158" s="2">
        <f>'PR-RAS'!E162</f>
        <v>48793.51</v>
      </c>
      <c r="E158" s="2">
        <v>0</v>
      </c>
      <c r="F158" s="2">
        <v>0</v>
      </c>
      <c r="G158" s="3">
        <f t="shared" si="0"/>
        <v>21406.262340000001</v>
      </c>
      <c r="H158" s="3">
        <f t="shared" si="1"/>
        <v>0.88999999999941792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446336.84</v>
      </c>
      <c r="D160" s="2">
        <f>'PR-RAS'!E164</f>
        <v>486069.36</v>
      </c>
      <c r="E160" s="2">
        <v>0</v>
      </c>
      <c r="F160" s="2">
        <v>0</v>
      </c>
      <c r="G160" s="3">
        <f t="shared" si="0"/>
        <v>225537.61404000001</v>
      </c>
      <c r="H160" s="3">
        <f t="shared" si="1"/>
        <v>0.51999999996041879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8288.07</v>
      </c>
      <c r="D161" s="2">
        <f>'PR-RAS'!E165</f>
        <v>8863.4599999999991</v>
      </c>
      <c r="E161" s="2">
        <v>0</v>
      </c>
      <c r="F161" s="2">
        <v>0</v>
      </c>
      <c r="G161" s="3">
        <f t="shared" si="0"/>
        <v>4162.3984</v>
      </c>
      <c r="H161" s="3">
        <f t="shared" si="1"/>
        <v>0.52999999999883585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896</v>
      </c>
      <c r="D162" s="2">
        <f>'PR-RAS'!E166</f>
        <v>1858</v>
      </c>
      <c r="E162" s="2">
        <v>0</v>
      </c>
      <c r="F162" s="2">
        <v>0</v>
      </c>
      <c r="G162" s="3">
        <f t="shared" si="0"/>
        <v>742.53200000000004</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2999.05</v>
      </c>
      <c r="D163" s="2">
        <f>'PR-RAS'!E167</f>
        <v>3115.21</v>
      </c>
      <c r="E163" s="2">
        <v>0</v>
      </c>
      <c r="F163" s="2">
        <v>0</v>
      </c>
      <c r="G163" s="3">
        <f t="shared" si="0"/>
        <v>1495.1741400000003</v>
      </c>
      <c r="H163" s="3">
        <f t="shared" si="1"/>
        <v>0.26000000000021828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1860.41</v>
      </c>
      <c r="D164" s="2">
        <f>'PR-RAS'!E168</f>
        <v>1421.75</v>
      </c>
      <c r="E164" s="2">
        <v>0</v>
      </c>
      <c r="F164" s="2">
        <v>0</v>
      </c>
      <c r="G164" s="3">
        <f t="shared" si="0"/>
        <v>766.73733000000004</v>
      </c>
      <c r="H164" s="3">
        <f t="shared" si="1"/>
        <v>0.66000000000008185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2532.61</v>
      </c>
      <c r="D165" s="2">
        <f>'PR-RAS'!E169</f>
        <v>2468.5</v>
      </c>
      <c r="E165" s="2">
        <v>0</v>
      </c>
      <c r="F165" s="2">
        <v>0</v>
      </c>
      <c r="G165" s="3">
        <f t="shared" si="0"/>
        <v>1225.0160400000002</v>
      </c>
      <c r="H165" s="3">
        <f t="shared" si="1"/>
        <v>0.88999999999987267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56633.179999999993</v>
      </c>
      <c r="D166" s="2">
        <f>'PR-RAS'!E170</f>
        <v>57763.53</v>
      </c>
      <c r="E166" s="2">
        <v>0</v>
      </c>
      <c r="F166" s="2">
        <v>0</v>
      </c>
      <c r="G166" s="3">
        <f t="shared" si="0"/>
        <v>28406.439600000002</v>
      </c>
      <c r="H166" s="3">
        <f t="shared" si="1"/>
        <v>0.64999999999417923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10541.96</v>
      </c>
      <c r="D167" s="2">
        <f>'PR-RAS'!E171</f>
        <v>17965.29</v>
      </c>
      <c r="E167" s="2">
        <v>0</v>
      </c>
      <c r="F167" s="2">
        <v>0</v>
      </c>
      <c r="G167" s="3">
        <f t="shared" si="0"/>
        <v>7714.4416400000009</v>
      </c>
      <c r="H167" s="3">
        <f t="shared" si="1"/>
        <v>0.33000000000174623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26296.05</v>
      </c>
      <c r="D169" s="2">
        <f>'PR-RAS'!E173</f>
        <v>29781.85</v>
      </c>
      <c r="E169" s="2">
        <v>0</v>
      </c>
      <c r="F169" s="2">
        <v>0</v>
      </c>
      <c r="G169" s="3">
        <f t="shared" si="0"/>
        <v>14424.438</v>
      </c>
      <c r="H169" s="3">
        <f t="shared" si="1"/>
        <v>0.2000000000007276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12318.46</v>
      </c>
      <c r="D170" s="2">
        <f>'PR-RAS'!E174</f>
        <v>4048.56</v>
      </c>
      <c r="E170" s="2">
        <v>0</v>
      </c>
      <c r="F170" s="2">
        <v>0</v>
      </c>
      <c r="G170" s="3">
        <f t="shared" si="0"/>
        <v>3450.2330200000001</v>
      </c>
      <c r="H170" s="3">
        <f t="shared" si="1"/>
        <v>0.89999999999918145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7476.71</v>
      </c>
      <c r="D171" s="2">
        <f>'PR-RAS'!E175</f>
        <v>5967.83</v>
      </c>
      <c r="E171" s="2">
        <v>0</v>
      </c>
      <c r="F171" s="2">
        <v>0</v>
      </c>
      <c r="G171" s="3">
        <f t="shared" si="0"/>
        <v>3300.1028999999999</v>
      </c>
      <c r="H171" s="3">
        <f t="shared" si="1"/>
        <v>0.46000000000003638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356471.72000000003</v>
      </c>
      <c r="D174" s="2">
        <f>'PR-RAS'!E178</f>
        <v>394065.41</v>
      </c>
      <c r="E174" s="2">
        <v>0</v>
      </c>
      <c r="F174" s="2">
        <v>0</v>
      </c>
      <c r="G174" s="3">
        <f t="shared" si="0"/>
        <v>198016.23942</v>
      </c>
      <c r="H174" s="3">
        <f t="shared" si="1"/>
        <v>0.68999999994412065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5984.91</v>
      </c>
      <c r="D175" s="2">
        <f>'PR-RAS'!E179</f>
        <v>12993.8</v>
      </c>
      <c r="E175" s="2">
        <v>0</v>
      </c>
      <c r="F175" s="2">
        <v>0</v>
      </c>
      <c r="G175" s="3">
        <f t="shared" si="0"/>
        <v>5563.2167399999989</v>
      </c>
      <c r="H175" s="3">
        <f t="shared" si="1"/>
        <v>0.29000000000087311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225305.62</v>
      </c>
      <c r="D176" s="2">
        <f>'PR-RAS'!E180</f>
        <v>236575.64</v>
      </c>
      <c r="E176" s="2">
        <v>0</v>
      </c>
      <c r="F176" s="2">
        <v>0</v>
      </c>
      <c r="G176" s="3">
        <f t="shared" si="0"/>
        <v>122229.95749999999</v>
      </c>
      <c r="H176" s="3">
        <f t="shared" si="1"/>
        <v>0.73999999999068677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9140.94</v>
      </c>
      <c r="D177" s="2">
        <f>'PR-RAS'!E181</f>
        <v>10482.56</v>
      </c>
      <c r="E177" s="2">
        <v>0</v>
      </c>
      <c r="F177" s="2">
        <v>0</v>
      </c>
      <c r="G177" s="3">
        <f t="shared" si="0"/>
        <v>5298.6665599999997</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31564.9</v>
      </c>
      <c r="D178" s="2">
        <f>'PR-RAS'!E182</f>
        <v>31742.54</v>
      </c>
      <c r="E178" s="2">
        <v>0</v>
      </c>
      <c r="F178" s="2">
        <v>0</v>
      </c>
      <c r="G178" s="3">
        <f t="shared" si="0"/>
        <v>16823.846460000001</v>
      </c>
      <c r="H178" s="3">
        <f t="shared" si="1"/>
        <v>0.55999999999767169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2700</v>
      </c>
      <c r="D179" s="2">
        <f>'PR-RAS'!E183</f>
        <v>3300</v>
      </c>
      <c r="E179" s="2">
        <v>0</v>
      </c>
      <c r="F179" s="2">
        <v>0</v>
      </c>
      <c r="G179" s="3">
        <f t="shared" si="0"/>
        <v>1655.3999999999999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3525.99</v>
      </c>
      <c r="D180" s="2">
        <f>'PR-RAS'!E184</f>
        <v>9088.74</v>
      </c>
      <c r="E180" s="2">
        <v>0</v>
      </c>
      <c r="F180" s="2">
        <v>0</v>
      </c>
      <c r="G180" s="3">
        <f t="shared" si="0"/>
        <v>3884.9211300000002</v>
      </c>
      <c r="H180" s="3">
        <f t="shared" si="1"/>
        <v>0.27000000000043656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42317.16</v>
      </c>
      <c r="D181" s="2">
        <f>'PR-RAS'!E185</f>
        <v>37019.57</v>
      </c>
      <c r="E181" s="2">
        <v>0</v>
      </c>
      <c r="F181" s="2">
        <v>0</v>
      </c>
      <c r="G181" s="3">
        <f t="shared" si="0"/>
        <v>20944.133999999998</v>
      </c>
      <c r="H181" s="3">
        <f t="shared" si="1"/>
        <v>0.5900000000037835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7103.51</v>
      </c>
      <c r="D182" s="2">
        <f>'PR-RAS'!E186</f>
        <v>10454.56</v>
      </c>
      <c r="E182" s="2">
        <v>0</v>
      </c>
      <c r="F182" s="2">
        <v>0</v>
      </c>
      <c r="G182" s="3">
        <f t="shared" si="0"/>
        <v>5070.2860299999993</v>
      </c>
      <c r="H182" s="3">
        <f t="shared" si="1"/>
        <v>0.93000000000029104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28828.69</v>
      </c>
      <c r="D183" s="2">
        <f>'PR-RAS'!E187</f>
        <v>42408</v>
      </c>
      <c r="E183" s="2">
        <v>0</v>
      </c>
      <c r="F183" s="2">
        <v>0</v>
      </c>
      <c r="G183" s="3">
        <f t="shared" si="0"/>
        <v>20683.333579999999</v>
      </c>
      <c r="H183" s="3">
        <f t="shared" si="1"/>
        <v>0.31000000000130967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24943.870000000003</v>
      </c>
      <c r="D190" s="2">
        <f>'PR-RAS'!E194</f>
        <v>25376.960000000003</v>
      </c>
      <c r="E190" s="2">
        <v>0</v>
      </c>
      <c r="F190" s="2">
        <v>0</v>
      </c>
      <c r="G190" s="3">
        <f t="shared" si="0"/>
        <v>14306.882310000001</v>
      </c>
      <c r="H190" s="3">
        <f t="shared" si="1"/>
        <v>0.16999999999461579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293.75</v>
      </c>
      <c r="D191" s="2">
        <f>'PR-RAS'!E195</f>
        <v>2164.64</v>
      </c>
      <c r="E191" s="2">
        <v>0</v>
      </c>
      <c r="F191" s="2">
        <v>0</v>
      </c>
      <c r="G191" s="3">
        <f t="shared" si="0"/>
        <v>878.37569999999994</v>
      </c>
      <c r="H191" s="3">
        <f t="shared" si="1"/>
        <v>0.61000000000012733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4372.4399999999996</v>
      </c>
      <c r="D192" s="2">
        <f>'PR-RAS'!E196</f>
        <v>6594.12</v>
      </c>
      <c r="E192" s="2">
        <v>0</v>
      </c>
      <c r="F192" s="2">
        <v>0</v>
      </c>
      <c r="G192" s="3">
        <f t="shared" si="0"/>
        <v>3354.08988</v>
      </c>
      <c r="H192" s="3">
        <f t="shared" si="1"/>
        <v>0.55999999999949068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9746.7900000000009</v>
      </c>
      <c r="D193" s="2">
        <f>'PR-RAS'!E197</f>
        <v>14704.46</v>
      </c>
      <c r="E193" s="2">
        <v>0</v>
      </c>
      <c r="F193" s="2">
        <v>0</v>
      </c>
      <c r="G193" s="3">
        <f t="shared" si="0"/>
        <v>7517.8963199999998</v>
      </c>
      <c r="H193" s="3">
        <f t="shared" si="1"/>
        <v>0.66999999999825377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9363.31</v>
      </c>
      <c r="D195" s="2">
        <f>'PR-RAS'!E199</f>
        <v>706.27</v>
      </c>
      <c r="E195" s="2">
        <v>0</v>
      </c>
      <c r="F195" s="2">
        <v>0</v>
      </c>
      <c r="G195" s="3">
        <f t="shared" si="0"/>
        <v>2090.5148999999997</v>
      </c>
      <c r="H195" s="3">
        <f t="shared" si="1"/>
        <v>0.57999999999947249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1167.58</v>
      </c>
      <c r="D197" s="2">
        <f>'PR-RAS'!E201</f>
        <v>1207.47</v>
      </c>
      <c r="E197" s="2">
        <v>0</v>
      </c>
      <c r="F197" s="2">
        <v>0</v>
      </c>
      <c r="G197" s="3">
        <f t="shared" si="0"/>
        <v>702.17392000000007</v>
      </c>
      <c r="H197" s="3">
        <f t="shared" si="1"/>
        <v>0.89000000000010004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2157.91</v>
      </c>
      <c r="D198" s="2">
        <f>'PR-RAS'!E202</f>
        <v>4374.8999999999996</v>
      </c>
      <c r="E198" s="2">
        <v>0</v>
      </c>
      <c r="F198" s="2">
        <v>0</v>
      </c>
      <c r="G198" s="3">
        <f t="shared" si="0"/>
        <v>2148.8188700000001</v>
      </c>
      <c r="H198" s="3">
        <f t="shared" si="1"/>
        <v>0.19000000000050932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291.91000000000003</v>
      </c>
      <c r="E204" s="2">
        <v>0</v>
      </c>
      <c r="F204" s="2">
        <v>0</v>
      </c>
      <c r="G204" s="3">
        <f t="shared" si="0"/>
        <v>118.51546000000002</v>
      </c>
      <c r="H204" s="3">
        <f t="shared" si="1"/>
        <v>8.9999999999974989E-2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291.91000000000003</v>
      </c>
      <c r="E207" s="2">
        <v>0</v>
      </c>
      <c r="F207" s="2">
        <v>0</v>
      </c>
      <c r="G207" s="3">
        <f t="shared" si="0"/>
        <v>120.26692</v>
      </c>
      <c r="H207" s="3">
        <f t="shared" si="1"/>
        <v>8.9999999999974989E-2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2157.91</v>
      </c>
      <c r="D212" s="2">
        <f>'PR-RAS'!E216</f>
        <v>4082.99</v>
      </c>
      <c r="E212" s="2">
        <v>0</v>
      </c>
      <c r="F212" s="2">
        <v>0</v>
      </c>
      <c r="G212" s="3">
        <f t="shared" si="0"/>
        <v>2178.3407899999997</v>
      </c>
      <c r="H212" s="3">
        <f t="shared" si="1"/>
        <v>0.1000000000003638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1314.82</v>
      </c>
      <c r="D213" s="2">
        <f>'PR-RAS'!E217</f>
        <v>3259.75</v>
      </c>
      <c r="E213" s="2">
        <v>0</v>
      </c>
      <c r="F213" s="2">
        <v>0</v>
      </c>
      <c r="G213" s="3">
        <f t="shared" si="0"/>
        <v>1660.8758399999999</v>
      </c>
      <c r="H213" s="3">
        <f t="shared" si="1"/>
        <v>0.43000000000006366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802.8</v>
      </c>
      <c r="D215" s="2">
        <f>'PR-RAS'!E219</f>
        <v>823.24</v>
      </c>
      <c r="E215" s="2">
        <v>0</v>
      </c>
      <c r="F215" s="2">
        <v>0</v>
      </c>
      <c r="G215" s="3">
        <f t="shared" si="0"/>
        <v>524.14591999999993</v>
      </c>
      <c r="H215" s="3">
        <f t="shared" si="1"/>
        <v>0.44000000000005457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40.29</v>
      </c>
      <c r="D216" s="2">
        <f>'PR-RAS'!E220</f>
        <v>0</v>
      </c>
      <c r="E216" s="2">
        <v>0</v>
      </c>
      <c r="F216" s="2">
        <v>0</v>
      </c>
      <c r="G216" s="3">
        <f t="shared" si="0"/>
        <v>8.66235</v>
      </c>
      <c r="H216" s="3">
        <f t="shared" si="1"/>
        <v>0.28999999999999915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12154.21</v>
      </c>
      <c r="D217" s="2">
        <f>'PR-RAS'!E221</f>
        <v>33754.29</v>
      </c>
      <c r="E217" s="2">
        <v>0</v>
      </c>
      <c r="F217" s="2">
        <v>0</v>
      </c>
      <c r="G217" s="3">
        <f t="shared" si="0"/>
        <v>17207.162640000002</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12154.21</v>
      </c>
      <c r="D218" s="2">
        <f>'PR-RAS'!E222</f>
        <v>33754.29</v>
      </c>
      <c r="E218" s="2">
        <v>0</v>
      </c>
      <c r="F218" s="2">
        <v>0</v>
      </c>
      <c r="G218" s="3">
        <f t="shared" si="0"/>
        <v>17286.825430000001</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12154.21</v>
      </c>
      <c r="D220" s="2">
        <f>'PR-RAS'!E224</f>
        <v>33754.29</v>
      </c>
      <c r="E220" s="2">
        <v>0</v>
      </c>
      <c r="F220" s="2">
        <v>0</v>
      </c>
      <c r="G220" s="3">
        <f t="shared" si="0"/>
        <v>17446.151010000001</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202416.19</v>
      </c>
      <c r="D226" s="2">
        <f>'PR-RAS'!E230</f>
        <v>285729.81</v>
      </c>
      <c r="E226" s="2">
        <v>0</v>
      </c>
      <c r="F226" s="2">
        <v>0</v>
      </c>
      <c r="G226" s="3">
        <f t="shared" si="0"/>
        <v>174122.05725000001</v>
      </c>
      <c r="H226" s="3">
        <f t="shared" si="1"/>
        <v>0.38000000000465661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17943.72</v>
      </c>
      <c r="D233" s="2">
        <f>'PR-RAS'!E237</f>
        <v>0</v>
      </c>
      <c r="E233" s="2">
        <v>0</v>
      </c>
      <c r="F233" s="2">
        <v>0</v>
      </c>
      <c r="G233" s="3">
        <f t="shared" si="0"/>
        <v>4162.9430400000001</v>
      </c>
      <c r="H233" s="3">
        <f t="shared" si="1"/>
        <v>0.27999999999883585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17943.72</v>
      </c>
      <c r="D234" s="2">
        <f>'PR-RAS'!E238</f>
        <v>0</v>
      </c>
      <c r="E234" s="2">
        <v>0</v>
      </c>
      <c r="F234" s="2">
        <v>0</v>
      </c>
      <c r="G234" s="3">
        <f t="shared" si="0"/>
        <v>4180.8867600000003</v>
      </c>
      <c r="H234" s="3">
        <f t="shared" si="1"/>
        <v>0.27999999999883585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24105.94</v>
      </c>
      <c r="D242" s="2">
        <f>'PR-RAS'!E246</f>
        <v>18295.36</v>
      </c>
      <c r="E242" s="2">
        <v>0</v>
      </c>
      <c r="F242" s="2">
        <v>0</v>
      </c>
      <c r="G242" s="3">
        <f t="shared" si="0"/>
        <v>14627.895060000001</v>
      </c>
      <c r="H242" s="3">
        <f t="shared" si="1"/>
        <v>0.42000000000189175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24105.94</v>
      </c>
      <c r="D243" s="2">
        <f>'PR-RAS'!E247</f>
        <v>15295.36</v>
      </c>
      <c r="E243" s="2">
        <v>0</v>
      </c>
      <c r="F243" s="2">
        <v>0</v>
      </c>
      <c r="G243" s="3">
        <f t="shared" si="0"/>
        <v>13236.59172</v>
      </c>
      <c r="H243" s="3">
        <f t="shared" si="1"/>
        <v>0.42000000000189175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3000</v>
      </c>
      <c r="E244" s="2">
        <v>0</v>
      </c>
      <c r="F244" s="2">
        <v>0</v>
      </c>
      <c r="G244" s="3">
        <f t="shared" si="0"/>
        <v>1458</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160366.53</v>
      </c>
      <c r="D246" s="2">
        <f>'PR-RAS'!E250</f>
        <v>267434.45</v>
      </c>
      <c r="E246" s="2">
        <v>0</v>
      </c>
      <c r="F246" s="2">
        <v>0</v>
      </c>
      <c r="G246" s="3">
        <f t="shared" si="0"/>
        <v>170332.68035000001</v>
      </c>
      <c r="H246" s="3">
        <f t="shared" si="1"/>
        <v>0.92000000001280569</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160366.53</v>
      </c>
      <c r="D247" s="2">
        <f>'PR-RAS'!E251</f>
        <v>267434.45</v>
      </c>
      <c r="E247" s="2">
        <v>0</v>
      </c>
      <c r="F247" s="2">
        <v>0</v>
      </c>
      <c r="G247" s="3">
        <f t="shared" si="0"/>
        <v>171027.91578000001</v>
      </c>
      <c r="H247" s="3">
        <f t="shared" si="1"/>
        <v>0.92000000001280569</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61040.100000000006</v>
      </c>
      <c r="D258" s="2">
        <f>'PR-RAS'!E262</f>
        <v>88382.53</v>
      </c>
      <c r="E258" s="2">
        <v>0</v>
      </c>
      <c r="F258" s="2">
        <v>0</v>
      </c>
      <c r="G258" s="3">
        <f t="shared" si="0"/>
        <v>61115.926120000004</v>
      </c>
      <c r="H258" s="3">
        <f t="shared" si="1"/>
        <v>0.57000000000698492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61040.100000000006</v>
      </c>
      <c r="D265" s="2">
        <f>'PR-RAS'!E269</f>
        <v>88382.53</v>
      </c>
      <c r="E265" s="2">
        <v>0</v>
      </c>
      <c r="F265" s="2">
        <v>0</v>
      </c>
      <c r="G265" s="3">
        <f t="shared" si="0"/>
        <v>62780.562240000007</v>
      </c>
      <c r="H265" s="3">
        <f t="shared" si="1"/>
        <v>0.57000000000698492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26432.49</v>
      </c>
      <c r="D266" s="2">
        <f>'PR-RAS'!E270</f>
        <v>46590.46</v>
      </c>
      <c r="E266" s="2">
        <v>0</v>
      </c>
      <c r="F266" s="2">
        <v>0</v>
      </c>
      <c r="G266" s="3">
        <f t="shared" si="0"/>
        <v>31697.553650000002</v>
      </c>
      <c r="H266" s="3">
        <f t="shared" si="1"/>
        <v>0.9500000000007276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34607.61</v>
      </c>
      <c r="D267" s="2">
        <f>'PR-RAS'!E271</f>
        <v>41792.07</v>
      </c>
      <c r="E267" s="2">
        <v>0</v>
      </c>
      <c r="F267" s="2">
        <v>0</v>
      </c>
      <c r="G267" s="3">
        <f t="shared" si="0"/>
        <v>31439.005500000003</v>
      </c>
      <c r="H267" s="3">
        <f t="shared" si="1"/>
        <v>0.45999999999912689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151990.24000000002</v>
      </c>
      <c r="D269" s="2">
        <f>'PR-RAS'!E273</f>
        <v>167083.75</v>
      </c>
      <c r="E269" s="2">
        <v>0</v>
      </c>
      <c r="F269" s="2">
        <v>0</v>
      </c>
      <c r="G269" s="3">
        <f t="shared" si="0"/>
        <v>130290.27432000001</v>
      </c>
      <c r="H269" s="3">
        <f t="shared" si="1"/>
        <v>0.4900000000197906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151990.24000000002</v>
      </c>
      <c r="D270" s="2">
        <f>'PR-RAS'!E274</f>
        <v>167083.75</v>
      </c>
      <c r="E270" s="2">
        <v>0</v>
      </c>
      <c r="F270" s="2">
        <v>0</v>
      </c>
      <c r="G270" s="3">
        <f t="shared" si="0"/>
        <v>130776.43206000001</v>
      </c>
      <c r="H270" s="3">
        <f t="shared" si="1"/>
        <v>0.4900000000197906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151771.26</v>
      </c>
      <c r="D271" s="2">
        <f>'PR-RAS'!E275</f>
        <v>167083.75</v>
      </c>
      <c r="E271" s="2">
        <v>0</v>
      </c>
      <c r="F271" s="2">
        <v>0</v>
      </c>
      <c r="G271" s="3">
        <f t="shared" si="0"/>
        <v>131203.46520000001</v>
      </c>
      <c r="H271" s="3">
        <f t="shared" si="1"/>
        <v>0.51000000000931323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218.98</v>
      </c>
      <c r="D272" s="2">
        <f>'PR-RAS'!E276</f>
        <v>0</v>
      </c>
      <c r="E272" s="2">
        <v>0</v>
      </c>
      <c r="F272" s="2">
        <v>0</v>
      </c>
      <c r="G272" s="3">
        <f t="shared" si="0"/>
        <v>59.343580000000003</v>
      </c>
      <c r="H272" s="3">
        <f t="shared" si="1"/>
        <v>2.0000000000010232E-2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1160048.03</v>
      </c>
      <c r="D295" s="2">
        <f>'PR-RAS'!E299</f>
        <v>1434259.99</v>
      </c>
      <c r="E295" s="2">
        <v>0</v>
      </c>
      <c r="F295" s="2">
        <v>0</v>
      </c>
      <c r="G295" s="3">
        <f t="shared" si="12"/>
        <v>1184398.9949399999</v>
      </c>
      <c r="H295" s="3">
        <f t="shared" si="13"/>
        <v>4.0000000037252903E-2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453640.90999999992</v>
      </c>
      <c r="D296" s="2">
        <f>'PR-RAS'!E300</f>
        <v>680504.05</v>
      </c>
      <c r="E296" s="2">
        <v>0</v>
      </c>
      <c r="F296" s="2">
        <v>0</v>
      </c>
      <c r="G296" s="3">
        <f t="shared" si="12"/>
        <v>535321.45794999995</v>
      </c>
      <c r="H296" s="3">
        <f t="shared" si="13"/>
        <v>0.14000000013038516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6948538.4699999997</v>
      </c>
      <c r="D298" s="2">
        <f>'PR-RAS'!E302</f>
        <v>5983975.4699999997</v>
      </c>
      <c r="E298" s="2">
        <v>0</v>
      </c>
      <c r="F298" s="2">
        <v>0</v>
      </c>
      <c r="G298" s="3">
        <f t="shared" si="12"/>
        <v>5618197.3547700001</v>
      </c>
      <c r="H298" s="3">
        <f t="shared" si="13"/>
        <v>0.93999999947845936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1621953.02</v>
      </c>
      <c r="D300" s="2">
        <f>'PR-RAS'!E304</f>
        <v>1435209.94</v>
      </c>
      <c r="E300" s="2">
        <v>0</v>
      </c>
      <c r="F300" s="2">
        <v>0</v>
      </c>
      <c r="G300" s="3">
        <f t="shared" si="12"/>
        <v>1343219.4971</v>
      </c>
      <c r="H300" s="3">
        <f t="shared" si="13"/>
        <v>8.0000000074505806E-2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654.23</v>
      </c>
      <c r="D303" s="2">
        <f>'PR-RAS'!E308</f>
        <v>18928.48</v>
      </c>
      <c r="E303" s="2">
        <v>0</v>
      </c>
      <c r="F303" s="2">
        <v>0</v>
      </c>
      <c r="G303" s="3">
        <f t="shared" si="12"/>
        <v>11630.37938</v>
      </c>
      <c r="H303" s="3">
        <f t="shared" si="13"/>
        <v>0.70999999999958163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17499.47</v>
      </c>
      <c r="E304" s="2">
        <v>0</v>
      </c>
      <c r="F304" s="2">
        <v>0</v>
      </c>
      <c r="G304" s="3">
        <f t="shared" si="12"/>
        <v>10604.678820000001</v>
      </c>
      <c r="H304" s="3">
        <f t="shared" si="13"/>
        <v>0.47000000000116415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17499.47</v>
      </c>
      <c r="E305" s="2">
        <v>0</v>
      </c>
      <c r="F305" s="2">
        <v>0</v>
      </c>
      <c r="G305" s="3">
        <f t="shared" si="12"/>
        <v>10639.67776</v>
      </c>
      <c r="H305" s="3">
        <f t="shared" si="13"/>
        <v>0.47000000000116415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17499.47</v>
      </c>
      <c r="E306" s="2">
        <v>0</v>
      </c>
      <c r="F306" s="2">
        <v>0</v>
      </c>
      <c r="G306" s="3">
        <f t="shared" si="12"/>
        <v>10674.6767</v>
      </c>
      <c r="H306" s="3">
        <f t="shared" si="13"/>
        <v>0.47000000000116415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654.23</v>
      </c>
      <c r="D316" s="2">
        <f>'PR-RAS'!E321</f>
        <v>1429.01</v>
      </c>
      <c r="E316" s="2">
        <v>0</v>
      </c>
      <c r="F316" s="2">
        <v>0</v>
      </c>
      <c r="G316" s="3">
        <f t="shared" si="12"/>
        <v>1106.3587500000001</v>
      </c>
      <c r="H316" s="3">
        <f t="shared" si="13"/>
        <v>0.24000000000000909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654.23</v>
      </c>
      <c r="D317" s="2">
        <f>'PR-RAS'!E322</f>
        <v>1429.01</v>
      </c>
      <c r="E317" s="2">
        <v>0</v>
      </c>
      <c r="F317" s="2">
        <v>0</v>
      </c>
      <c r="G317" s="3">
        <f t="shared" si="12"/>
        <v>1109.8710000000001</v>
      </c>
      <c r="H317" s="3">
        <f t="shared" si="13"/>
        <v>0.24000000000000909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654.23</v>
      </c>
      <c r="D318" s="2">
        <f>'PR-RAS'!E323</f>
        <v>1429.01</v>
      </c>
      <c r="E318" s="2">
        <v>0</v>
      </c>
      <c r="F318" s="2">
        <v>0</v>
      </c>
      <c r="G318" s="3">
        <f t="shared" si="12"/>
        <v>1113.3832500000001</v>
      </c>
      <c r="H318" s="3">
        <f t="shared" si="13"/>
        <v>0.24000000000000909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191409.72</v>
      </c>
      <c r="D355" s="2">
        <f>'PR-RAS'!E360</f>
        <v>193222.07</v>
      </c>
      <c r="E355" s="2">
        <v>0</v>
      </c>
      <c r="F355" s="2">
        <v>0</v>
      </c>
      <c r="G355" s="3">
        <f t="shared" si="12"/>
        <v>204560.26643999998</v>
      </c>
      <c r="H355" s="3">
        <f t="shared" si="13"/>
        <v>0.35000000000582077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40000</v>
      </c>
      <c r="E356" s="2">
        <v>0</v>
      </c>
      <c r="F356" s="2">
        <v>0</v>
      </c>
      <c r="G356" s="3">
        <f t="shared" si="12"/>
        <v>28400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40000</v>
      </c>
      <c r="E357" s="2">
        <v>0</v>
      </c>
      <c r="F357" s="2">
        <v>0</v>
      </c>
      <c r="G357" s="3">
        <f t="shared" si="12"/>
        <v>28480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40000</v>
      </c>
      <c r="E358" s="2">
        <v>0</v>
      </c>
      <c r="F358" s="2">
        <v>0</v>
      </c>
      <c r="G358" s="3">
        <f t="shared" si="12"/>
        <v>28560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91208.09</v>
      </c>
      <c r="D368" s="2">
        <f>'PR-RAS'!E373</f>
        <v>100195.81999999999</v>
      </c>
      <c r="E368" s="2">
        <v>0</v>
      </c>
      <c r="F368" s="2">
        <v>0</v>
      </c>
      <c r="G368" s="3">
        <f t="shared" si="12"/>
        <v>107017.10090999999</v>
      </c>
      <c r="H368" s="3">
        <f t="shared" si="13"/>
        <v>0.27000000000407454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72170</v>
      </c>
      <c r="D369" s="2">
        <f>'PR-RAS'!E374</f>
        <v>48922.75</v>
      </c>
      <c r="E369" s="2">
        <v>0</v>
      </c>
      <c r="F369" s="2">
        <v>0</v>
      </c>
      <c r="G369" s="3">
        <f t="shared" si="12"/>
        <v>62565.703999999998</v>
      </c>
      <c r="H369" s="3">
        <f t="shared" si="13"/>
        <v>0.25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7750</v>
      </c>
      <c r="E371" s="2">
        <v>0</v>
      </c>
      <c r="F371" s="2">
        <v>0</v>
      </c>
      <c r="G371" s="3">
        <f t="shared" si="12"/>
        <v>5735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72170</v>
      </c>
      <c r="D372" s="2">
        <f>'PR-RAS'!E377</f>
        <v>17419</v>
      </c>
      <c r="E372" s="2">
        <v>0</v>
      </c>
      <c r="F372" s="2">
        <v>0</v>
      </c>
      <c r="G372" s="3">
        <f t="shared" si="12"/>
        <v>39699.968000000001</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23753.75</v>
      </c>
      <c r="E373" s="2">
        <v>0</v>
      </c>
      <c r="F373" s="2">
        <v>0</v>
      </c>
      <c r="G373" s="3">
        <f t="shared" si="12"/>
        <v>17672.79</v>
      </c>
      <c r="H373" s="3">
        <f t="shared" si="13"/>
        <v>0.25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18516.439999999999</v>
      </c>
      <c r="D374" s="2">
        <f>'PR-RAS'!E379</f>
        <v>46547.92</v>
      </c>
      <c r="E374" s="2">
        <v>0</v>
      </c>
      <c r="F374" s="2">
        <v>0</v>
      </c>
      <c r="G374" s="3">
        <f t="shared" si="12"/>
        <v>41631.380440000001</v>
      </c>
      <c r="H374" s="3">
        <f t="shared" si="13"/>
        <v>0.52000000000043656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2478</v>
      </c>
      <c r="E376" s="2">
        <v>0</v>
      </c>
      <c r="F376" s="2">
        <v>0</v>
      </c>
      <c r="G376" s="3">
        <f t="shared" si="12"/>
        <v>1858.5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18516.439999999999</v>
      </c>
      <c r="D381" s="2">
        <f>'PR-RAS'!E386</f>
        <v>44069.919999999998</v>
      </c>
      <c r="E381" s="2">
        <v>0</v>
      </c>
      <c r="F381" s="2">
        <v>0</v>
      </c>
      <c r="G381" s="3">
        <f t="shared" si="12"/>
        <v>40529.386400000003</v>
      </c>
      <c r="H381" s="3">
        <f t="shared" si="13"/>
        <v>0.52000000000043656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521.65</v>
      </c>
      <c r="D388" s="2">
        <f>'PR-RAS'!E393</f>
        <v>3225.15</v>
      </c>
      <c r="E388" s="2">
        <v>0</v>
      </c>
      <c r="F388" s="2">
        <v>0</v>
      </c>
      <c r="G388" s="3">
        <f t="shared" si="12"/>
        <v>2698.1446500000002</v>
      </c>
      <c r="H388" s="3">
        <f t="shared" si="13"/>
        <v>0.50000000000011369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521.65</v>
      </c>
      <c r="D389" s="2">
        <f>'PR-RAS'!E394</f>
        <v>3225.15</v>
      </c>
      <c r="E389" s="2">
        <v>0</v>
      </c>
      <c r="F389" s="2">
        <v>0</v>
      </c>
      <c r="G389" s="3">
        <f t="shared" si="12"/>
        <v>2705.1165999999998</v>
      </c>
      <c r="H389" s="3">
        <f t="shared" si="13"/>
        <v>0.50000000000011369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1500</v>
      </c>
      <c r="E396" s="2">
        <v>0</v>
      </c>
      <c r="F396" s="2">
        <v>0</v>
      </c>
      <c r="G396" s="3">
        <f t="shared" si="12"/>
        <v>1185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1500</v>
      </c>
      <c r="E399" s="2">
        <v>0</v>
      </c>
      <c r="F399" s="2">
        <v>0</v>
      </c>
      <c r="G399" s="3">
        <f t="shared" si="12"/>
        <v>1194</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100201.63</v>
      </c>
      <c r="D407" s="2">
        <f>'PR-RAS'!E412</f>
        <v>53026.25</v>
      </c>
      <c r="E407" s="2">
        <v>0</v>
      </c>
      <c r="F407" s="2">
        <v>0</v>
      </c>
      <c r="G407" s="3">
        <f t="shared" si="12"/>
        <v>83739.176780000009</v>
      </c>
      <c r="H407" s="3">
        <f t="shared" si="13"/>
        <v>0.61999999999534339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100201.63</v>
      </c>
      <c r="D408" s="2">
        <f>'PR-RAS'!E413</f>
        <v>53026.25</v>
      </c>
      <c r="E408" s="2">
        <v>0</v>
      </c>
      <c r="F408" s="2">
        <v>0</v>
      </c>
      <c r="G408" s="3">
        <f t="shared" si="12"/>
        <v>83945.430909999995</v>
      </c>
      <c r="H408" s="3">
        <f t="shared" si="13"/>
        <v>0.61999999999534339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190755.49</v>
      </c>
      <c r="D413" s="2">
        <f>'PR-RAS'!E418</f>
        <v>174293.59</v>
      </c>
      <c r="E413" s="2">
        <v>0</v>
      </c>
      <c r="F413" s="2">
        <v>0</v>
      </c>
      <c r="G413" s="3">
        <f t="shared" si="12"/>
        <v>222209.18003999995</v>
      </c>
      <c r="H413" s="3">
        <f t="shared" si="13"/>
        <v>0.89999999999417923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8004887.2599999998</v>
      </c>
      <c r="D415" s="2">
        <f>'PR-RAS'!E420</f>
        <v>7287397.9000000004</v>
      </c>
      <c r="E415" s="2">
        <v>0</v>
      </c>
      <c r="F415" s="2">
        <v>0</v>
      </c>
      <c r="G415" s="3">
        <f t="shared" si="12"/>
        <v>9347988.7868400011</v>
      </c>
      <c r="H415" s="3">
        <f t="shared" si="13"/>
        <v>0.35999999940395355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9390.7900000000009</v>
      </c>
      <c r="D416" s="2">
        <f>'PR-RAS'!E421</f>
        <v>13214.54</v>
      </c>
      <c r="E416" s="2">
        <v>0</v>
      </c>
      <c r="F416" s="2">
        <v>0</v>
      </c>
      <c r="G416" s="3">
        <f t="shared" si="12"/>
        <v>14865.24605</v>
      </c>
      <c r="H416" s="3">
        <f t="shared" si="13"/>
        <v>0.66999999999825377</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1614343.17</v>
      </c>
      <c r="D417" s="2">
        <f>'PR-RAS'!E422</f>
        <v>2133692.52</v>
      </c>
      <c r="E417" s="2">
        <v>0</v>
      </c>
      <c r="F417" s="2">
        <v>0</v>
      </c>
      <c r="G417" s="3">
        <f t="shared" si="12"/>
        <v>2446798.93536</v>
      </c>
      <c r="H417" s="3">
        <f t="shared" si="13"/>
        <v>0.64999999990686774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1351457.75</v>
      </c>
      <c r="D418" s="2">
        <f>'PR-RAS'!E423</f>
        <v>1627482.06</v>
      </c>
      <c r="E418" s="2">
        <v>0</v>
      </c>
      <c r="F418" s="2">
        <v>0</v>
      </c>
      <c r="G418" s="3">
        <f t="shared" si="12"/>
        <v>1920877.91979</v>
      </c>
      <c r="H418" s="3">
        <f t="shared" si="13"/>
        <v>0.31000000005587935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262885.41999999993</v>
      </c>
      <c r="D419" s="2">
        <f>'PR-RAS'!E424</f>
        <v>506210.45999999996</v>
      </c>
      <c r="E419" s="2">
        <v>0</v>
      </c>
      <c r="F419" s="2">
        <v>0</v>
      </c>
      <c r="G419" s="3">
        <f t="shared" si="12"/>
        <v>533078.05011999991</v>
      </c>
      <c r="H419" s="3">
        <f t="shared" si="13"/>
        <v>0.87999999988824129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1056348.79</v>
      </c>
      <c r="D422" s="2">
        <f>'PR-RAS'!E427</f>
        <v>1303422.4300000006</v>
      </c>
      <c r="E422" s="2">
        <v>0</v>
      </c>
      <c r="F422" s="2">
        <v>0</v>
      </c>
      <c r="G422" s="3">
        <f t="shared" si="12"/>
        <v>1542204.5266500006</v>
      </c>
      <c r="H422" s="3">
        <f t="shared" si="13"/>
        <v>0.64000000059604645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1631343.81</v>
      </c>
      <c r="D423" s="2">
        <f>'PR-RAS'!E428</f>
        <v>1448424.48</v>
      </c>
      <c r="E423" s="2">
        <v>0</v>
      </c>
      <c r="F423" s="2">
        <v>0</v>
      </c>
      <c r="G423" s="3">
        <f t="shared" si="12"/>
        <v>1910897.3489399997</v>
      </c>
      <c r="H423" s="3">
        <f t="shared" si="13"/>
        <v>0.66999999992549419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107151.07</v>
      </c>
      <c r="D529" s="2">
        <f>'PR-RAS'!E535</f>
        <v>241070.05</v>
      </c>
      <c r="E529" s="2">
        <v>0</v>
      </c>
      <c r="F529" s="2">
        <v>0</v>
      </c>
      <c r="G529" s="3">
        <f t="shared" ref="G529:G836" si="14">(B529/1000)*(C529*1+D529*2)</f>
        <v>311145.73775999999</v>
      </c>
      <c r="H529" s="3">
        <f t="shared" ref="H529:H836" si="15">ABS(C529-ROUND(C529,0))+ABS(D529-ROUND(D529,0))</f>
        <v>0.11999999999534339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107151.07</v>
      </c>
      <c r="D591" s="2">
        <f>'PR-RAS'!E597</f>
        <v>241070.05</v>
      </c>
      <c r="E591" s="2">
        <v>0</v>
      </c>
      <c r="F591" s="2">
        <v>0</v>
      </c>
      <c r="G591" s="3">
        <f t="shared" si="14"/>
        <v>347681.79029999994</v>
      </c>
      <c r="H591" s="3">
        <f t="shared" si="15"/>
        <v>0.11999999999534339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77151.070000000007</v>
      </c>
      <c r="D603" s="2">
        <f>'PR-RAS'!E609</f>
        <v>241070.05</v>
      </c>
      <c r="E603" s="2">
        <v>0</v>
      </c>
      <c r="F603" s="2">
        <v>0</v>
      </c>
      <c r="G603" s="3">
        <f t="shared" si="14"/>
        <v>336693.28433999995</v>
      </c>
      <c r="H603" s="3">
        <f t="shared" si="15"/>
        <v>0.11999999999534339</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77151.070000000007</v>
      </c>
      <c r="D604" s="2">
        <f>'PR-RAS'!E610</f>
        <v>241070.05</v>
      </c>
      <c r="E604" s="2">
        <v>0</v>
      </c>
      <c r="F604" s="2">
        <v>0</v>
      </c>
      <c r="G604" s="3">
        <f t="shared" si="14"/>
        <v>337252.57550999994</v>
      </c>
      <c r="H604" s="3">
        <f t="shared" si="15"/>
        <v>0.11999999999534339</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30000</v>
      </c>
      <c r="D610" s="2">
        <f>'PR-RAS'!E616</f>
        <v>0</v>
      </c>
      <c r="E610" s="2">
        <v>0</v>
      </c>
      <c r="F610" s="2">
        <v>0</v>
      </c>
      <c r="G610" s="3">
        <f t="shared" si="14"/>
        <v>18270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30000</v>
      </c>
      <c r="D611" s="2">
        <f>'PR-RAS'!E617</f>
        <v>0</v>
      </c>
      <c r="E611" s="2">
        <v>0</v>
      </c>
      <c r="F611" s="2">
        <v>0</v>
      </c>
      <c r="G611" s="3">
        <f t="shared" si="14"/>
        <v>18300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107151.07</v>
      </c>
      <c r="D634" s="2">
        <f>'PR-RAS'!E640</f>
        <v>241070.05</v>
      </c>
      <c r="E634" s="2">
        <v>0</v>
      </c>
      <c r="F634" s="2">
        <v>0</v>
      </c>
      <c r="G634" s="3">
        <f t="shared" si="14"/>
        <v>373021.31060999999</v>
      </c>
      <c r="H634" s="3">
        <f t="shared" si="15"/>
        <v>0.11999999999534339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383037.79</v>
      </c>
      <c r="D635" s="2">
        <f>'PR-RAS'!E641</f>
        <v>583856.73</v>
      </c>
      <c r="E635" s="2">
        <v>0</v>
      </c>
      <c r="F635" s="2">
        <v>0</v>
      </c>
      <c r="G635" s="3">
        <f t="shared" si="14"/>
        <v>983176.29249999998</v>
      </c>
      <c r="H635" s="3">
        <f t="shared" si="15"/>
        <v>0.48000000003958121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1614343.17</v>
      </c>
      <c r="D637" s="2">
        <f>'PR-RAS'!E643</f>
        <v>2133692.52</v>
      </c>
      <c r="E637" s="2">
        <v>0</v>
      </c>
      <c r="F637" s="2">
        <v>0</v>
      </c>
      <c r="G637" s="3">
        <f t="shared" si="14"/>
        <v>3740779.1415599999</v>
      </c>
      <c r="H637" s="3">
        <f t="shared" si="15"/>
        <v>0.64999999990686774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1458608.82</v>
      </c>
      <c r="D638" s="2">
        <f>'PR-RAS'!E644</f>
        <v>1868552.11</v>
      </c>
      <c r="E638" s="2">
        <v>0</v>
      </c>
      <c r="F638" s="2">
        <v>0</v>
      </c>
      <c r="G638" s="3">
        <f t="shared" si="14"/>
        <v>3309669.2064800002</v>
      </c>
      <c r="H638" s="3">
        <f t="shared" si="15"/>
        <v>0.2900000000372529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155734.34999999986</v>
      </c>
      <c r="D639" s="2">
        <f>'PR-RAS'!E645</f>
        <v>265140.40999999992</v>
      </c>
      <c r="E639" s="2">
        <v>0</v>
      </c>
      <c r="F639" s="2">
        <v>0</v>
      </c>
      <c r="G639" s="3">
        <f t="shared" si="14"/>
        <v>437677.67845999979</v>
      </c>
      <c r="H639" s="3">
        <f t="shared" si="15"/>
        <v>0.75999999977648258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673311</v>
      </c>
      <c r="D642" s="2">
        <f>'PR-RAS'!E648</f>
        <v>719565.70000000065</v>
      </c>
      <c r="E642" s="2">
        <v>0</v>
      </c>
      <c r="F642" s="2">
        <v>0</v>
      </c>
      <c r="G642" s="3">
        <f t="shared" si="14"/>
        <v>1354075.5784000009</v>
      </c>
      <c r="H642" s="3">
        <f t="shared" si="15"/>
        <v>0.2999999993480742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517576.65000000014</v>
      </c>
      <c r="D644" s="2">
        <f>'PR-RAS'!E650</f>
        <v>454425.29000000074</v>
      </c>
      <c r="E644" s="2">
        <v>0</v>
      </c>
      <c r="F644" s="2">
        <v>0</v>
      </c>
      <c r="G644" s="3">
        <f t="shared" si="14"/>
        <v>917192.70889000106</v>
      </c>
      <c r="H644" s="3">
        <f t="shared" si="15"/>
        <v>0.64000000059604645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123385.63</v>
      </c>
      <c r="D646" s="2">
        <f>'PR-RAS'!E653</f>
        <v>37803.660000000003</v>
      </c>
      <c r="E646" s="2">
        <v>0</v>
      </c>
      <c r="F646" s="2">
        <v>0</v>
      </c>
      <c r="G646" s="3">
        <f t="shared" si="14"/>
        <v>128350.45275000001</v>
      </c>
      <c r="H646" s="3">
        <f t="shared" si="15"/>
        <v>0.70999999999185093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1753641.66</v>
      </c>
      <c r="D647" s="2">
        <f>'PR-RAS'!E654</f>
        <v>2545951.96</v>
      </c>
      <c r="E647" s="2">
        <v>0</v>
      </c>
      <c r="F647" s="2">
        <v>0</v>
      </c>
      <c r="G647" s="3">
        <f t="shared" si="14"/>
        <v>4422222.4446799997</v>
      </c>
      <c r="H647" s="3">
        <f t="shared" si="15"/>
        <v>0.38000000012107193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1808627.08</v>
      </c>
      <c r="D648" s="2">
        <f>'PR-RAS'!E655</f>
        <v>2576647.91</v>
      </c>
      <c r="E648" s="2">
        <v>0</v>
      </c>
      <c r="F648" s="2">
        <v>0</v>
      </c>
      <c r="G648" s="3">
        <f t="shared" si="14"/>
        <v>4504364.1163000008</v>
      </c>
      <c r="H648" s="3">
        <f t="shared" si="15"/>
        <v>0.16999999992549419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68400.209999999963</v>
      </c>
      <c r="D649" s="2">
        <f>'PR-RAS'!E656</f>
        <v>7107.7099999999627</v>
      </c>
      <c r="E649" s="2">
        <v>0</v>
      </c>
      <c r="F649" s="2">
        <v>0</v>
      </c>
      <c r="G649" s="3">
        <f t="shared" si="14"/>
        <v>53534.928239999928</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40</v>
      </c>
      <c r="D650" s="2">
        <f>'PR-RAS'!E657</f>
        <v>40</v>
      </c>
      <c r="E650" s="2">
        <v>0</v>
      </c>
      <c r="F650" s="2">
        <v>0</v>
      </c>
      <c r="G650" s="3">
        <f t="shared" si="14"/>
        <v>77.88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40</v>
      </c>
      <c r="D652" s="2">
        <f>'PR-RAS'!E659</f>
        <v>40</v>
      </c>
      <c r="E652" s="2">
        <v>0</v>
      </c>
      <c r="F652" s="2">
        <v>0</v>
      </c>
      <c r="G652" s="3">
        <f t="shared" si="14"/>
        <v>78.12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752.8</v>
      </c>
      <c r="E655" s="2">
        <v>0</v>
      </c>
      <c r="F655" s="2">
        <v>0</v>
      </c>
      <c r="G655" s="3">
        <f t="shared" si="14"/>
        <v>984.66239999999993</v>
      </c>
      <c r="H655" s="3">
        <f t="shared" si="15"/>
        <v>0.20000000000004547</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1034.94</v>
      </c>
      <c r="E656" s="2">
        <v>0</v>
      </c>
      <c r="F656" s="2">
        <v>0</v>
      </c>
      <c r="G656" s="3">
        <f t="shared" ref="G656:G657" si="16">(B656/1000)*(C656*1+D656*2)</f>
        <v>1355.7714000000001</v>
      </c>
      <c r="H656" s="3">
        <f t="shared" ref="H656:H657" si="17">ABS(C656-ROUND(C656,0))+ABS(D656-ROUND(D656,0))</f>
        <v>5.999999999994543E-2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13771.03</v>
      </c>
      <c r="E657" s="2">
        <v>0</v>
      </c>
      <c r="F657" s="2">
        <v>0</v>
      </c>
      <c r="G657" s="3">
        <f t="shared" si="16"/>
        <v>18067.591360000002</v>
      </c>
      <c r="H657" s="3">
        <f t="shared" si="17"/>
        <v>3.0000000000654836E-2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230615.24</v>
      </c>
      <c r="D662" s="2">
        <f>'PR-RAS'!E669</f>
        <v>148946.04</v>
      </c>
      <c r="E662" s="2">
        <v>0</v>
      </c>
      <c r="F662" s="2">
        <v>0</v>
      </c>
      <c r="G662" s="3">
        <f t="shared" si="14"/>
        <v>349343.33852000005</v>
      </c>
      <c r="H662" s="3">
        <f t="shared" si="15"/>
        <v>0.27999999999883585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8000</v>
      </c>
      <c r="E663" s="2">
        <v>0</v>
      </c>
      <c r="F663" s="2">
        <v>0</v>
      </c>
      <c r="G663" s="3">
        <f t="shared" si="14"/>
        <v>10592</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7050.25</v>
      </c>
      <c r="D665" s="2">
        <f>'PR-RAS'!E672</f>
        <v>37332.76</v>
      </c>
      <c r="E665" s="2">
        <v>0</v>
      </c>
      <c r="F665" s="2">
        <v>0</v>
      </c>
      <c r="G665" s="3">
        <f t="shared" si="14"/>
        <v>54259.271280000008</v>
      </c>
      <c r="H665" s="3">
        <f t="shared" si="15"/>
        <v>0.48999999999796273</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300000</v>
      </c>
      <c r="D666" s="2">
        <f>'PR-RAS'!E673</f>
        <v>0</v>
      </c>
      <c r="E666" s="2">
        <v>0</v>
      </c>
      <c r="F666" s="2">
        <v>0</v>
      </c>
      <c r="G666" s="3">
        <f t="shared" si="14"/>
        <v>199500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14040.6</v>
      </c>
      <c r="D670" s="2">
        <f>'PR-RAS'!E677</f>
        <v>0</v>
      </c>
      <c r="E670" s="2">
        <v>0</v>
      </c>
      <c r="F670" s="2">
        <v>0</v>
      </c>
      <c r="G670" s="3">
        <f t="shared" si="14"/>
        <v>9393.1614000000009</v>
      </c>
      <c r="H670" s="3">
        <f t="shared" si="15"/>
        <v>0.3999999999996362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431375.2</v>
      </c>
      <c r="E695" s="2">
        <v>0</v>
      </c>
      <c r="F695" s="2">
        <v>0</v>
      </c>
      <c r="G695" s="3">
        <f t="shared" si="14"/>
        <v>598748.77760000003</v>
      </c>
      <c r="H695" s="3">
        <f t="shared" si="15"/>
        <v>0.20000000001164153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2999.05</v>
      </c>
      <c r="D727" s="2">
        <f>'PR-RAS'!E734</f>
        <v>3115.21</v>
      </c>
      <c r="E727" s="2">
        <v>0</v>
      </c>
      <c r="F727" s="2">
        <v>0</v>
      </c>
      <c r="G727" s="3">
        <f t="shared" si="14"/>
        <v>6700.5952200000011</v>
      </c>
      <c r="H727" s="3">
        <f t="shared" si="15"/>
        <v>0.26000000000021828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1791.67</v>
      </c>
      <c r="D731" s="2">
        <f>'PR-RAS'!E738</f>
        <v>824.19</v>
      </c>
      <c r="E731" s="2">
        <v>0</v>
      </c>
      <c r="F731" s="2">
        <v>0</v>
      </c>
      <c r="G731" s="3">
        <f t="shared" si="14"/>
        <v>2511.2365</v>
      </c>
      <c r="H731" s="3">
        <f t="shared" si="15"/>
        <v>0.51999999999998181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19491.580000000002</v>
      </c>
      <c r="D733" s="2">
        <f>'PR-RAS'!E740</f>
        <v>24090.55</v>
      </c>
      <c r="E733" s="2">
        <v>0</v>
      </c>
      <c r="F733" s="2">
        <v>0</v>
      </c>
      <c r="G733" s="3">
        <f t="shared" si="14"/>
        <v>49536.401759999993</v>
      </c>
      <c r="H733" s="3">
        <f t="shared" si="15"/>
        <v>0.86999999999898137</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291.91000000000003</v>
      </c>
      <c r="E753" s="2">
        <v>0</v>
      </c>
      <c r="F753" s="2">
        <v>0</v>
      </c>
      <c r="G753" s="3">
        <f t="shared" si="14"/>
        <v>439.03264000000001</v>
      </c>
      <c r="H753" s="3">
        <f t="shared" si="15"/>
        <v>8.9999999999974989E-2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17943.72</v>
      </c>
      <c r="D775" s="2">
        <f>'PR-RAS'!E782</f>
        <v>0</v>
      </c>
      <c r="E775" s="2">
        <v>0</v>
      </c>
      <c r="F775" s="2">
        <v>0</v>
      </c>
      <c r="G775" s="3">
        <f t="shared" si="14"/>
        <v>13888.439280000001</v>
      </c>
      <c r="H775" s="3">
        <f t="shared" si="15"/>
        <v>0.27999999999883585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7639.78</v>
      </c>
      <c r="D836" s="2">
        <f>'PR-RAS'!E843</f>
        <v>32730.46</v>
      </c>
      <c r="E836" s="2">
        <v>0</v>
      </c>
      <c r="F836" s="2">
        <v>0</v>
      </c>
      <c r="G836" s="3">
        <f t="shared" si="14"/>
        <v>61039.084499999997</v>
      </c>
      <c r="H836" s="3">
        <f t="shared" si="15"/>
        <v>0.67999999999938154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10829.34</v>
      </c>
      <c r="D839" s="2">
        <f>'PR-RAS'!E846</f>
        <v>13860</v>
      </c>
      <c r="E839" s="2">
        <v>0</v>
      </c>
      <c r="F839" s="2">
        <v>0</v>
      </c>
      <c r="G839" s="3">
        <f t="shared" si="34"/>
        <v>32304.346919999996</v>
      </c>
      <c r="H839" s="3">
        <f t="shared" si="35"/>
        <v>0.34000000000014552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7963.37</v>
      </c>
      <c r="D841" s="2">
        <f>'PR-RAS'!E848</f>
        <v>0</v>
      </c>
      <c r="E841" s="2">
        <v>0</v>
      </c>
      <c r="F841" s="2">
        <v>0</v>
      </c>
      <c r="G841" s="3">
        <f t="shared" si="34"/>
        <v>6689.2307999999994</v>
      </c>
      <c r="H841" s="3">
        <f t="shared" si="35"/>
        <v>0.36999999999989086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263.98</v>
      </c>
      <c r="D846" s="2">
        <f>'PR-RAS'!E853</f>
        <v>1746.55</v>
      </c>
      <c r="E846" s="2">
        <v>0</v>
      </c>
      <c r="F846" s="2">
        <v>0</v>
      </c>
      <c r="G846" s="3">
        <f t="shared" si="34"/>
        <v>3174.7325999999998</v>
      </c>
      <c r="H846" s="3">
        <f t="shared" si="35"/>
        <v>0.47000000000002728</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911.02</v>
      </c>
      <c r="D847" s="2">
        <f>'PR-RAS'!E854</f>
        <v>755</v>
      </c>
      <c r="E847" s="2">
        <v>0</v>
      </c>
      <c r="F847" s="2">
        <v>0</v>
      </c>
      <c r="G847" s="3">
        <f t="shared" si="34"/>
        <v>2048.1829199999997</v>
      </c>
      <c r="H847" s="3">
        <f t="shared" si="35"/>
        <v>1.999999999998181E-2</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33432.61</v>
      </c>
      <c r="D848" s="2">
        <f>'PR-RAS'!E855</f>
        <v>39290.519999999997</v>
      </c>
      <c r="E848" s="2">
        <v>0</v>
      </c>
      <c r="F848" s="2">
        <v>0</v>
      </c>
      <c r="G848" s="3">
        <f t="shared" si="34"/>
        <v>94875.561549999999</v>
      </c>
      <c r="H848" s="3">
        <f t="shared" si="35"/>
        <v>0.87000000000261934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1485251.11</v>
      </c>
      <c r="D1581" s="7"/>
      <c r="E1581" s="7">
        <v>0</v>
      </c>
      <c r="F1581" s="7">
        <v>0</v>
      </c>
      <c r="G1581" s="8">
        <f t="shared" ref="G1581:G1685" si="70">B1581/1000*C1581</f>
        <v>1485.2511100000002</v>
      </c>
      <c r="H1581" s="8">
        <f t="shared" ref="H1581:H1685" si="71">ABS(C1581-ROUND(C1581,0))</f>
        <v>0.11000000010244548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1646462.22</v>
      </c>
      <c r="D1582" s="2">
        <v>0</v>
      </c>
      <c r="E1582" s="2">
        <v>0</v>
      </c>
      <c r="F1582" s="2">
        <v>0</v>
      </c>
      <c r="G1582" s="3">
        <f t="shared" si="70"/>
        <v>3292.9244400000002</v>
      </c>
      <c r="H1582" s="3">
        <f t="shared" si="71"/>
        <v>0.21999999997206032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1202494.8899999999</v>
      </c>
      <c r="D1584" s="2">
        <v>0</v>
      </c>
      <c r="E1584" s="2">
        <v>0</v>
      </c>
      <c r="F1584" s="2">
        <v>0</v>
      </c>
      <c r="G1584" s="3">
        <f t="shared" si="70"/>
        <v>4809.9795599999998</v>
      </c>
      <c r="H1584" s="3">
        <f t="shared" si="71"/>
        <v>0.11000000010244548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369068.55</v>
      </c>
      <c r="D1585" s="2">
        <v>0</v>
      </c>
      <c r="E1585" s="2">
        <v>0</v>
      </c>
      <c r="F1585" s="2">
        <v>0</v>
      </c>
      <c r="G1585" s="3">
        <f t="shared" si="70"/>
        <v>1845.34275</v>
      </c>
      <c r="H1585" s="3">
        <f t="shared" si="71"/>
        <v>0.45000000001164153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475670.14</v>
      </c>
      <c r="D1586" s="2">
        <v>0</v>
      </c>
      <c r="E1586" s="2">
        <v>0</v>
      </c>
      <c r="F1586" s="2">
        <v>0</v>
      </c>
      <c r="G1586" s="3">
        <f t="shared" si="70"/>
        <v>2854.0208400000001</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3831.97</v>
      </c>
      <c r="D1587" s="2">
        <v>0</v>
      </c>
      <c r="E1587" s="2">
        <v>0</v>
      </c>
      <c r="F1587" s="2">
        <v>0</v>
      </c>
      <c r="G1587" s="3">
        <f t="shared" si="70"/>
        <v>26.823789999999999</v>
      </c>
      <c r="H1587" s="3">
        <f t="shared" si="71"/>
        <v>3.0000000000200089E-2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33754.29</v>
      </c>
      <c r="D1588" s="2">
        <v>0</v>
      </c>
      <c r="E1588" s="2">
        <v>0</v>
      </c>
      <c r="F1588" s="2">
        <v>0</v>
      </c>
      <c r="G1588" s="3">
        <f t="shared" si="70"/>
        <v>270.03432000000004</v>
      </c>
      <c r="H1588" s="3">
        <f t="shared" si="71"/>
        <v>0.29000000000087311</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19695.36</v>
      </c>
      <c r="D1589" s="2">
        <v>0</v>
      </c>
      <c r="E1589" s="2">
        <v>0</v>
      </c>
      <c r="F1589" s="2">
        <v>0</v>
      </c>
      <c r="G1589" s="3">
        <f>B1589/1000*C1589</f>
        <v>177.25824</v>
      </c>
      <c r="H1589" s="3">
        <f>ABS(C1589-ROUND(C1589,0))</f>
        <v>0.36000000000058208</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88385.83</v>
      </c>
      <c r="D1590" s="2">
        <v>0</v>
      </c>
      <c r="E1590" s="2">
        <v>0</v>
      </c>
      <c r="F1590" s="2">
        <v>0</v>
      </c>
      <c r="G1590" s="3">
        <f t="shared" si="70"/>
        <v>883.85829999999999</v>
      </c>
      <c r="H1590" s="3">
        <f t="shared" si="71"/>
        <v>0.16999999999825377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166903.75</v>
      </c>
      <c r="D1591" s="2">
        <v>0</v>
      </c>
      <c r="E1591" s="2">
        <v>0</v>
      </c>
      <c r="F1591" s="2">
        <v>0</v>
      </c>
      <c r="G1591" s="3">
        <f t="shared" si="70"/>
        <v>1835.9412499999999</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45185</v>
      </c>
      <c r="D1592" s="2">
        <v>0</v>
      </c>
      <c r="E1592" s="2">
        <v>0</v>
      </c>
      <c r="F1592" s="2">
        <v>0</v>
      </c>
      <c r="G1592" s="3">
        <f t="shared" si="70"/>
        <v>542.22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193222.07</v>
      </c>
      <c r="D1593" s="2">
        <v>0</v>
      </c>
      <c r="E1593" s="2">
        <v>0</v>
      </c>
      <c r="F1593" s="2">
        <v>0</v>
      </c>
      <c r="G1593" s="3">
        <f t="shared" si="70"/>
        <v>2511.8869100000002</v>
      </c>
      <c r="H1593" s="3">
        <f t="shared" si="71"/>
        <v>7.0000000006984919E-2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250745.26</v>
      </c>
      <c r="D1600" s="2">
        <v>0</v>
      </c>
      <c r="E1600" s="2">
        <v>0</v>
      </c>
      <c r="F1600" s="2">
        <v>0</v>
      </c>
      <c r="G1600" s="3">
        <f>B1600/1000*C1600</f>
        <v>5014.9052000000001</v>
      </c>
      <c r="H1600" s="3">
        <f>ABS(C1600-ROUND(C1600,0))</f>
        <v>0.26000000000931323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1807255.4500000002</v>
      </c>
      <c r="D1601" s="2">
        <v>0</v>
      </c>
      <c r="E1601" s="2">
        <v>0</v>
      </c>
      <c r="F1601" s="2">
        <v>0</v>
      </c>
      <c r="G1601" s="3">
        <f t="shared" si="70"/>
        <v>37952.364450000008</v>
      </c>
      <c r="H1601" s="3">
        <f t="shared" si="71"/>
        <v>0.45000000018626451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1185065.75</v>
      </c>
      <c r="D1603" s="2">
        <v>0</v>
      </c>
      <c r="E1603" s="2">
        <v>0</v>
      </c>
      <c r="F1603" s="2">
        <v>0</v>
      </c>
      <c r="G1603" s="3">
        <f t="shared" si="70"/>
        <v>27256.51225</v>
      </c>
      <c r="H1603" s="3">
        <f t="shared" si="71"/>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407357.84</v>
      </c>
      <c r="D1604" s="2">
        <v>0</v>
      </c>
      <c r="E1604" s="2">
        <v>0</v>
      </c>
      <c r="F1604" s="2">
        <v>0</v>
      </c>
      <c r="G1604" s="3">
        <f t="shared" si="70"/>
        <v>9776.5881600000012</v>
      </c>
      <c r="H1604" s="3">
        <f t="shared" si="71"/>
        <v>0.15999999997438863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455061.63</v>
      </c>
      <c r="D1605" s="2">
        <v>0</v>
      </c>
      <c r="E1605" s="2">
        <v>0</v>
      </c>
      <c r="F1605" s="2">
        <v>0</v>
      </c>
      <c r="G1605" s="3">
        <f t="shared" si="70"/>
        <v>11376.54075</v>
      </c>
      <c r="H1605" s="3">
        <f t="shared" si="71"/>
        <v>0.36999999999534339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2815.97</v>
      </c>
      <c r="D1606" s="2">
        <v>0</v>
      </c>
      <c r="E1606" s="2">
        <v>0</v>
      </c>
      <c r="F1606" s="2">
        <v>0</v>
      </c>
      <c r="G1606" s="3">
        <f t="shared" si="70"/>
        <v>73.215219999999988</v>
      </c>
      <c r="H1606" s="3">
        <f t="shared" si="71"/>
        <v>3.0000000000200089E-2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33754.29</v>
      </c>
      <c r="D1607" s="2">
        <v>0</v>
      </c>
      <c r="E1607" s="2">
        <v>0</v>
      </c>
      <c r="F1607" s="2">
        <v>0</v>
      </c>
      <c r="G1607" s="3">
        <f t="shared" si="70"/>
        <v>911.36582999999996</v>
      </c>
      <c r="H1607" s="3">
        <f t="shared" si="71"/>
        <v>0.29000000000087311</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18895.36</v>
      </c>
      <c r="D1608" s="2">
        <v>0</v>
      </c>
      <c r="E1608" s="2">
        <v>0</v>
      </c>
      <c r="F1608" s="2">
        <v>0</v>
      </c>
      <c r="G1608" s="3">
        <f>B1608/1000*C1608</f>
        <v>529.07008000000008</v>
      </c>
      <c r="H1608" s="3">
        <f>ABS(C1608-ROUND(C1608,0))</f>
        <v>0.36000000000058208</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63355.47</v>
      </c>
      <c r="D1609" s="2">
        <v>0</v>
      </c>
      <c r="E1609" s="2">
        <v>0</v>
      </c>
      <c r="F1609" s="2">
        <v>0</v>
      </c>
      <c r="G1609" s="3">
        <f t="shared" si="70"/>
        <v>1837.3086300000002</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170224.19</v>
      </c>
      <c r="D1610" s="2">
        <v>0</v>
      </c>
      <c r="E1610" s="2">
        <v>0</v>
      </c>
      <c r="F1610" s="2">
        <v>0</v>
      </c>
      <c r="G1610" s="3">
        <f t="shared" si="70"/>
        <v>5106.7257</v>
      </c>
      <c r="H1610" s="3">
        <f t="shared" si="71"/>
        <v>0.19000000000232831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33601</v>
      </c>
      <c r="D1611" s="2">
        <v>0</v>
      </c>
      <c r="E1611" s="2">
        <v>0</v>
      </c>
      <c r="F1611" s="2">
        <v>0</v>
      </c>
      <c r="G1611" s="3">
        <f t="shared" si="70"/>
        <v>1041.6310000000001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144284.34</v>
      </c>
      <c r="D1612" s="2">
        <v>0</v>
      </c>
      <c r="E1612" s="2">
        <v>0</v>
      </c>
      <c r="F1612" s="2">
        <v>0</v>
      </c>
      <c r="G1612" s="3">
        <f t="shared" si="70"/>
        <v>4617.0988799999996</v>
      </c>
      <c r="H1612" s="3">
        <f t="shared" si="71"/>
        <v>0.33999999999650754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241070.05</v>
      </c>
      <c r="D1613" s="2">
        <v>0</v>
      </c>
      <c r="E1613" s="2">
        <v>0</v>
      </c>
      <c r="F1613" s="2">
        <v>0</v>
      </c>
      <c r="G1613" s="3">
        <f t="shared" si="70"/>
        <v>7955.3116499999996</v>
      </c>
      <c r="H1613" s="3">
        <f t="shared" si="71"/>
        <v>4.9999999988358468E-2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241070.05</v>
      </c>
      <c r="D1617" s="2">
        <v>0</v>
      </c>
      <c r="E1617" s="2">
        <v>0</v>
      </c>
      <c r="F1617" s="2">
        <v>0</v>
      </c>
      <c r="G1617" s="3">
        <f t="shared" si="70"/>
        <v>8919.5918499999989</v>
      </c>
      <c r="H1617" s="3">
        <f t="shared" si="71"/>
        <v>4.9999999988358468E-2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236835.31</v>
      </c>
      <c r="D1619" s="2">
        <v>0</v>
      </c>
      <c r="E1619" s="2">
        <v>0</v>
      </c>
      <c r="F1619" s="2">
        <v>0</v>
      </c>
      <c r="G1619" s="3">
        <f>B1619/1000*C1619</f>
        <v>9236.5770900000007</v>
      </c>
      <c r="H1619" s="3">
        <f>ABS(C1619-ROUND(C1619,0))</f>
        <v>0.30999999999767169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1324457.8799999999</v>
      </c>
      <c r="D1620" s="2">
        <v>0</v>
      </c>
      <c r="E1620" s="2">
        <v>0</v>
      </c>
      <c r="F1620" s="2">
        <v>0</v>
      </c>
      <c r="G1620" s="3">
        <f t="shared" si="70"/>
        <v>52978.315199999997</v>
      </c>
      <c r="H1620" s="3">
        <f t="shared" si="71"/>
        <v>0.12000000011175871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1089341.69</v>
      </c>
      <c r="D1621" s="2">
        <v>0</v>
      </c>
      <c r="E1621" s="2">
        <v>0</v>
      </c>
      <c r="F1621" s="2">
        <v>0</v>
      </c>
      <c r="G1621" s="3">
        <f t="shared" si="70"/>
        <v>44663.009290000002</v>
      </c>
      <c r="H1621" s="3">
        <f t="shared" si="71"/>
        <v>0.31000000005587935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814558.48</v>
      </c>
      <c r="D1627" s="2">
        <v>0</v>
      </c>
      <c r="E1627" s="2">
        <v>0</v>
      </c>
      <c r="F1627" s="2">
        <v>0</v>
      </c>
      <c r="G1627" s="3">
        <f t="shared" si="70"/>
        <v>38284.24856</v>
      </c>
      <c r="H1627" s="3">
        <f t="shared" si="71"/>
        <v>0.47999999998137355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6771.61</v>
      </c>
      <c r="D1628" s="2">
        <v>0</v>
      </c>
      <c r="E1628" s="2">
        <v>0</v>
      </c>
      <c r="F1628" s="2">
        <v>0</v>
      </c>
      <c r="G1628" s="3">
        <f t="shared" si="70"/>
        <v>325.03728000000001</v>
      </c>
      <c r="H1628" s="3">
        <f t="shared" si="71"/>
        <v>0.39000000000032742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6771.61</v>
      </c>
      <c r="D1629" s="2">
        <v>0</v>
      </c>
      <c r="E1629" s="2">
        <v>0</v>
      </c>
      <c r="F1629" s="2">
        <v>0</v>
      </c>
      <c r="G1629" s="3">
        <f t="shared" si="70"/>
        <v>331.80889000000002</v>
      </c>
      <c r="H1629" s="3">
        <f t="shared" si="71"/>
        <v>0.39000000000032742</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682566.24</v>
      </c>
      <c r="D1633" s="2">
        <v>0</v>
      </c>
      <c r="E1633" s="2">
        <v>0</v>
      </c>
      <c r="F1633" s="2">
        <v>0</v>
      </c>
      <c r="G1633" s="3">
        <f t="shared" si="70"/>
        <v>36176.010719999998</v>
      </c>
      <c r="H1633" s="3">
        <f t="shared" si="71"/>
        <v>0.23999999999068677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222502.13</v>
      </c>
      <c r="D1634" s="2">
        <v>0</v>
      </c>
      <c r="E1634" s="2">
        <v>0</v>
      </c>
      <c r="F1634" s="2">
        <v>0</v>
      </c>
      <c r="G1634" s="3">
        <f t="shared" si="70"/>
        <v>12015.115019999999</v>
      </c>
      <c r="H1634" s="3">
        <f t="shared" si="71"/>
        <v>0.13000000000465661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237553.46</v>
      </c>
      <c r="D1635" s="2">
        <v>0</v>
      </c>
      <c r="E1635" s="2">
        <v>0</v>
      </c>
      <c r="F1635" s="2">
        <v>0</v>
      </c>
      <c r="G1635" s="3">
        <f t="shared" si="70"/>
        <v>13065.4403</v>
      </c>
      <c r="H1635" s="3">
        <f t="shared" si="71"/>
        <v>0.45999999999185093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84661.99</v>
      </c>
      <c r="D1636" s="2">
        <v>0</v>
      </c>
      <c r="E1636" s="2">
        <v>0</v>
      </c>
      <c r="F1636" s="2">
        <v>0</v>
      </c>
      <c r="G1636" s="3">
        <f t="shared" si="70"/>
        <v>4741.0714400000006</v>
      </c>
      <c r="H1636" s="3">
        <f t="shared" si="71"/>
        <v>9.9999999947613105E-3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137848.66</v>
      </c>
      <c r="D1637" s="2">
        <v>0</v>
      </c>
      <c r="E1637" s="2">
        <v>0</v>
      </c>
      <c r="F1637" s="2">
        <v>0</v>
      </c>
      <c r="G1637" s="3">
        <f t="shared" si="70"/>
        <v>7857.3736200000003</v>
      </c>
      <c r="H1637" s="3">
        <f t="shared" si="71"/>
        <v>0.33999999999650754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38903.54</v>
      </c>
      <c r="D1638" s="2">
        <v>0</v>
      </c>
      <c r="E1638" s="2">
        <v>0</v>
      </c>
      <c r="F1638" s="2">
        <v>0</v>
      </c>
      <c r="G1638" s="3">
        <f t="shared" si="70"/>
        <v>2256.4053200000003</v>
      </c>
      <c r="H1638" s="3">
        <f t="shared" si="71"/>
        <v>0.45999999999912689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2385.1</v>
      </c>
      <c r="D1639" s="2">
        <v>0</v>
      </c>
      <c r="E1639" s="2">
        <v>0</v>
      </c>
      <c r="F1639" s="2">
        <v>0</v>
      </c>
      <c r="G1639" s="3">
        <f t="shared" si="70"/>
        <v>140.7209</v>
      </c>
      <c r="H1639" s="3">
        <f t="shared" si="71"/>
        <v>9.9999999999909051E-2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22783.08</v>
      </c>
      <c r="D1640" s="2">
        <v>0</v>
      </c>
      <c r="E1640" s="2">
        <v>0</v>
      </c>
      <c r="F1640" s="2">
        <v>0</v>
      </c>
      <c r="G1640" s="3">
        <f t="shared" si="70"/>
        <v>1366.9848</v>
      </c>
      <c r="H1640" s="3">
        <f t="shared" si="71"/>
        <v>8.000000000174623E-2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907.58</v>
      </c>
      <c r="D1641" s="2">
        <v>0</v>
      </c>
      <c r="E1641" s="2">
        <v>0</v>
      </c>
      <c r="F1641" s="2">
        <v>0</v>
      </c>
      <c r="G1641" s="3">
        <f t="shared" si="70"/>
        <v>55.362380000000002</v>
      </c>
      <c r="H1641" s="3">
        <f t="shared" si="71"/>
        <v>0.41999999999995907</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12827.78</v>
      </c>
      <c r="D1642" s="2">
        <v>0</v>
      </c>
      <c r="E1642" s="2">
        <v>0</v>
      </c>
      <c r="F1642" s="2">
        <v>0</v>
      </c>
      <c r="G1642" s="3">
        <f t="shared" si="70"/>
        <v>795.32236</v>
      </c>
      <c r="H1642" s="3">
        <f t="shared" si="71"/>
        <v>0.21999999999934516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800</v>
      </c>
      <c r="D1648" s="2">
        <v>0</v>
      </c>
      <c r="E1648" s="2">
        <v>0</v>
      </c>
      <c r="F1648" s="2">
        <v>0</v>
      </c>
      <c r="G1648" s="3">
        <f t="shared" ref="G1648:G1652" si="72">B1648/1000*C1648</f>
        <v>54.400000000000006</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800</v>
      </c>
      <c r="D1650" s="2">
        <v>0</v>
      </c>
      <c r="E1650" s="2">
        <v>0</v>
      </c>
      <c r="F1650" s="2">
        <v>0</v>
      </c>
      <c r="G1650" s="3">
        <f t="shared" si="72"/>
        <v>56.000000000000007</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66139.16</v>
      </c>
      <c r="D1653" s="2">
        <v>0</v>
      </c>
      <c r="E1653" s="2">
        <v>0</v>
      </c>
      <c r="F1653" s="2">
        <v>0</v>
      </c>
      <c r="G1653" s="3">
        <f t="shared" si="70"/>
        <v>4828.1586799999995</v>
      </c>
      <c r="H1653" s="3">
        <f t="shared" si="71"/>
        <v>0.16000000000349246</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15164.69</v>
      </c>
      <c r="D1654" s="2">
        <v>0</v>
      </c>
      <c r="E1654" s="2">
        <v>0</v>
      </c>
      <c r="F1654" s="2">
        <v>0</v>
      </c>
      <c r="G1654" s="3">
        <f t="shared" si="70"/>
        <v>1122.18706</v>
      </c>
      <c r="H1654" s="3">
        <f t="shared" si="71"/>
        <v>0.30999999999949068</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22508.77</v>
      </c>
      <c r="D1655" s="2">
        <v>0</v>
      </c>
      <c r="E1655" s="2">
        <v>0</v>
      </c>
      <c r="F1655" s="2">
        <v>0</v>
      </c>
      <c r="G1655" s="3">
        <f t="shared" si="70"/>
        <v>1688.1577500000001</v>
      </c>
      <c r="H1655" s="3">
        <f t="shared" si="71"/>
        <v>0.22999999999956344</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9190.9599999999991</v>
      </c>
      <c r="D1656" s="2">
        <v>0</v>
      </c>
      <c r="E1656" s="2">
        <v>0</v>
      </c>
      <c r="F1656" s="2">
        <v>0</v>
      </c>
      <c r="G1656" s="3">
        <f t="shared" si="70"/>
        <v>698.51295999999991</v>
      </c>
      <c r="H1656" s="3">
        <f t="shared" si="71"/>
        <v>4.0000000000873115E-2</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19274.740000000002</v>
      </c>
      <c r="D1657" s="2">
        <v>0</v>
      </c>
      <c r="E1657" s="2">
        <v>0</v>
      </c>
      <c r="F1657" s="2">
        <v>0</v>
      </c>
      <c r="G1657" s="3">
        <f t="shared" si="70"/>
        <v>1484.15498</v>
      </c>
      <c r="H1657" s="3">
        <f t="shared" si="71"/>
        <v>0.25999999999839929</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1430.74</v>
      </c>
      <c r="D1658" s="2">
        <v>0</v>
      </c>
      <c r="E1658" s="2">
        <v>0</v>
      </c>
      <c r="F1658" s="2">
        <v>0</v>
      </c>
      <c r="G1658" s="3">
        <f t="shared" si="70"/>
        <v>111.59772</v>
      </c>
      <c r="H1658" s="3">
        <f t="shared" si="71"/>
        <v>0.25999999999999091</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1430.74</v>
      </c>
      <c r="D1659" s="2">
        <v>0</v>
      </c>
      <c r="E1659" s="2">
        <v>0</v>
      </c>
      <c r="F1659" s="2">
        <v>0</v>
      </c>
      <c r="G1659" s="3">
        <f t="shared" si="70"/>
        <v>113.02846</v>
      </c>
      <c r="H1659" s="3">
        <f t="shared" si="71"/>
        <v>0.25999999999999091</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17947.189999999999</v>
      </c>
      <c r="D1663" s="2">
        <v>0</v>
      </c>
      <c r="E1663" s="2">
        <v>0</v>
      </c>
      <c r="F1663" s="2">
        <v>0</v>
      </c>
      <c r="G1663" s="3">
        <f t="shared" si="70"/>
        <v>1489.6167699999999</v>
      </c>
      <c r="H1663" s="3">
        <f t="shared" si="71"/>
        <v>0.18999999999869033</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17947.189999999999</v>
      </c>
      <c r="D1664" s="2">
        <v>0</v>
      </c>
      <c r="E1664" s="2">
        <v>0</v>
      </c>
      <c r="F1664" s="2">
        <v>0</v>
      </c>
      <c r="G1664" s="3">
        <f t="shared" si="70"/>
        <v>1507.56396</v>
      </c>
      <c r="H1664" s="3">
        <f t="shared" si="71"/>
        <v>0.18999999999869033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223431.29</v>
      </c>
      <c r="D1668" s="2">
        <v>0</v>
      </c>
      <c r="E1668" s="2">
        <v>0</v>
      </c>
      <c r="F1668" s="2">
        <v>0</v>
      </c>
      <c r="G1668" s="3">
        <f t="shared" si="70"/>
        <v>19661.953519999999</v>
      </c>
      <c r="H1668" s="3">
        <f t="shared" si="71"/>
        <v>0.29000000000814907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9897.19</v>
      </c>
      <c r="D1669" s="2">
        <v>0</v>
      </c>
      <c r="E1669" s="2">
        <v>0</v>
      </c>
      <c r="F1669" s="2">
        <v>0</v>
      </c>
      <c r="G1669" s="3">
        <f t="shared" si="70"/>
        <v>880.84991000000002</v>
      </c>
      <c r="H1669" s="3">
        <f t="shared" si="71"/>
        <v>0.19000000000050932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97614.52</v>
      </c>
      <c r="D1670" s="2">
        <v>0</v>
      </c>
      <c r="E1670" s="2">
        <v>0</v>
      </c>
      <c r="F1670" s="2">
        <v>0</v>
      </c>
      <c r="G1670" s="3">
        <f t="shared" si="70"/>
        <v>8785.3068000000003</v>
      </c>
      <c r="H1670" s="3">
        <f t="shared" si="71"/>
        <v>0.47999999999592546</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30349.24</v>
      </c>
      <c r="D1671" s="2">
        <v>0</v>
      </c>
      <c r="E1671" s="2">
        <v>0</v>
      </c>
      <c r="F1671" s="2">
        <v>0</v>
      </c>
      <c r="G1671" s="3">
        <f t="shared" si="70"/>
        <v>2761.7808399999999</v>
      </c>
      <c r="H1671" s="3">
        <f t="shared" si="71"/>
        <v>0.24000000000160071</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85570.34</v>
      </c>
      <c r="D1672" s="2">
        <v>0</v>
      </c>
      <c r="E1672" s="2">
        <v>0</v>
      </c>
      <c r="F1672" s="2">
        <v>0</v>
      </c>
      <c r="G1672" s="3">
        <f t="shared" si="70"/>
        <v>7872.4712799999998</v>
      </c>
      <c r="H1672" s="3">
        <f t="shared" si="71"/>
        <v>0.33999999999650754</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42963.63</v>
      </c>
      <c r="D1673" s="2">
        <v>0</v>
      </c>
      <c r="E1673" s="2">
        <v>0</v>
      </c>
      <c r="F1673" s="2">
        <v>0</v>
      </c>
      <c r="G1673" s="3">
        <f t="shared" si="70"/>
        <v>3995.6175899999998</v>
      </c>
      <c r="H1673" s="3">
        <f t="shared" si="71"/>
        <v>0.37000000000261934</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42963.63</v>
      </c>
      <c r="D1677" s="2">
        <v>0</v>
      </c>
      <c r="E1677" s="2">
        <v>0</v>
      </c>
      <c r="F1677" s="2">
        <v>0</v>
      </c>
      <c r="G1677" s="3">
        <f t="shared" si="70"/>
        <v>4167.4721099999997</v>
      </c>
      <c r="H1677" s="3">
        <f t="shared" si="71"/>
        <v>0.37000000000261934</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8388.2900000000009</v>
      </c>
      <c r="D1679" s="2">
        <v>0</v>
      </c>
      <c r="E1679" s="2">
        <v>0</v>
      </c>
      <c r="F1679" s="2">
        <v>0</v>
      </c>
      <c r="G1679" s="3">
        <f>B1679/1000*C1679</f>
        <v>830.44071000000008</v>
      </c>
      <c r="H1679" s="3">
        <f>ABS(C1679-ROUND(C1679,0))</f>
        <v>0.29000000000087311</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235116.19</v>
      </c>
      <c r="D1680" s="2">
        <v>0</v>
      </c>
      <c r="E1680" s="2">
        <v>0</v>
      </c>
      <c r="F1680" s="2">
        <v>0</v>
      </c>
      <c r="G1680" s="3">
        <f t="shared" si="70"/>
        <v>23511.619000000002</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75383.05</v>
      </c>
      <c r="D1682" s="2">
        <v>0</v>
      </c>
      <c r="E1682" s="2">
        <v>0</v>
      </c>
      <c r="F1682" s="2">
        <v>0</v>
      </c>
      <c r="G1682" s="3">
        <f t="shared" si="70"/>
        <v>7689.0711000000001</v>
      </c>
      <c r="H1682" s="3">
        <f t="shared" si="71"/>
        <v>5.0000000002910383E-2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123856.09</v>
      </c>
      <c r="D1684" s="2">
        <v>0</v>
      </c>
      <c r="E1684" s="2">
        <v>0</v>
      </c>
      <c r="F1684" s="2">
        <v>0</v>
      </c>
      <c r="G1684" s="3">
        <f>B1684/1000*C1684</f>
        <v>12881.033359999999</v>
      </c>
      <c r="H1684" s="3">
        <f>ABS(C1684-ROUND(C1684,0))</f>
        <v>8.999999999650754E-2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35877.050000000003</v>
      </c>
      <c r="D1685" s="14">
        <v>0</v>
      </c>
      <c r="E1685" s="14">
        <v>0</v>
      </c>
      <c r="F1685" s="14">
        <v>0</v>
      </c>
      <c r="G1685" s="15">
        <f t="shared" si="70"/>
        <v>3767.0902500000002</v>
      </c>
      <c r="H1685" s="15">
        <f t="shared" si="71"/>
        <v>5.0000000002910383E-2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37148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1613688.94</v>
      </c>
      <c r="I17" s="275">
        <f>'PR-RAS'!E6</f>
        <v>2114764.04</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1160048.03</v>
      </c>
      <c r="I18" s="275">
        <f>'PR-RAS'!E152</f>
        <v>1434259.99</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517576.65000000014</v>
      </c>
      <c r="I20" s="275">
        <f>'PR-RAS'!E650</f>
        <v>454425.29000000074</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1485251.11</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1324457.8799999999</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1089341.69</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235116.19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2" t="s">
        <v>1980</v>
      </c>
      <c r="B2" s="373"/>
      <c r="C2" s="373"/>
      <c r="D2" s="373"/>
      <c r="E2" s="373"/>
      <c r="F2" s="37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6" t="s">
        <v>2135</v>
      </c>
      <c r="B5" s="377"/>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5"/>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74" t="s">
        <v>1254</v>
      </c>
      <c r="B298" s="375"/>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3" priority="10" operator="lessThan">
      <formula>0</formula>
    </cfRule>
  </conditionalFormatting>
  <conditionalFormatting sqref="D175:E249">
    <cfRule type="cellIs" dxfId="22" priority="6" operator="lessThan">
      <formula>0</formula>
    </cfRule>
  </conditionalFormatting>
  <conditionalFormatting sqref="D253:E253">
    <cfRule type="cellIs" dxfId="21" priority="11" operator="lessThan">
      <formula>0</formula>
    </cfRule>
  </conditionalFormatting>
  <conditionalFormatting sqref="D255:E297">
    <cfRule type="cellIs" dxfId="20" priority="3" operator="lessThan">
      <formula>0</formula>
    </cfRule>
  </conditionalFormatting>
  <conditionalFormatting sqref="D299:E395">
    <cfRule type="cellIs" dxfId="19" priority="1" operator="lessThan">
      <formula>0</formula>
    </cfRule>
  </conditionalFormatting>
  <conditionalFormatting sqref="D396:E396">
    <cfRule type="cellIs" dxfId="18"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00" zoomScaleNormal="100" workbookViewId="0">
      <selection activeCell="E706" sqref="E7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3" t="s">
        <v>6</v>
      </c>
      <c r="B2" s="384"/>
      <c r="C2" s="384"/>
      <c r="D2" s="384"/>
      <c r="E2" s="384"/>
      <c r="F2" s="384"/>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5"/>
      <c r="C5" s="166"/>
      <c r="D5" s="52"/>
      <c r="E5" s="52"/>
      <c r="F5" s="44"/>
    </row>
    <row r="6" spans="1:24" ht="12.75" customHeight="1" x14ac:dyDescent="0.2">
      <c r="A6" s="63">
        <v>6</v>
      </c>
      <c r="B6" s="220" t="s">
        <v>15</v>
      </c>
      <c r="C6" s="247" t="s">
        <v>16</v>
      </c>
      <c r="D6" s="60">
        <f>D7+D43+D49+D82+D106+D125+D134+D140</f>
        <v>1613688.94</v>
      </c>
      <c r="E6" s="60">
        <f>E7+E43+E49+E82+E106+E125+E134+E140</f>
        <v>2114764.04</v>
      </c>
      <c r="F6" s="45">
        <f t="shared" ref="F6:F132" si="0">IF(D6&lt;&gt;0,IF(E6/D6&gt;=100,"&gt;&gt;100",E6/D6*100),"-")</f>
        <v>131.05152967089185</v>
      </c>
    </row>
    <row r="7" spans="1:24" ht="12.75" customHeight="1" x14ac:dyDescent="0.2">
      <c r="A7" s="63">
        <v>61</v>
      </c>
      <c r="B7" s="220" t="s">
        <v>17</v>
      </c>
      <c r="C7" s="247" t="s">
        <v>18</v>
      </c>
      <c r="D7" s="60">
        <f>D8+D17+D23+D29+D36+D39</f>
        <v>554236.56999999995</v>
      </c>
      <c r="E7" s="60">
        <f>E8+E17+E23+E29+E36+E39</f>
        <v>712635.97</v>
      </c>
      <c r="F7" s="45">
        <f t="shared" si="0"/>
        <v>128.57974528818986</v>
      </c>
    </row>
    <row r="8" spans="1:24" ht="12.75" customHeight="1" x14ac:dyDescent="0.2">
      <c r="A8" s="63">
        <v>611</v>
      </c>
      <c r="B8" s="220" t="s">
        <v>19</v>
      </c>
      <c r="C8" s="247" t="s">
        <v>20</v>
      </c>
      <c r="D8" s="60">
        <f>SUM(D9:D14)-D15-D16</f>
        <v>527204.19999999995</v>
      </c>
      <c r="E8" s="60">
        <f>SUM(E9:E14)-E15-E16</f>
        <v>690689.76</v>
      </c>
      <c r="F8" s="45">
        <f t="shared" si="0"/>
        <v>131.00991228825569</v>
      </c>
    </row>
    <row r="9" spans="1:24" ht="12.75" customHeight="1" x14ac:dyDescent="0.2">
      <c r="A9" s="63">
        <v>6111</v>
      </c>
      <c r="B9" s="65" t="s">
        <v>21</v>
      </c>
      <c r="C9" s="247" t="s">
        <v>22</v>
      </c>
      <c r="D9" s="194">
        <v>527204.19999999995</v>
      </c>
      <c r="E9" s="194">
        <v>690689.76</v>
      </c>
      <c r="F9" s="45">
        <f t="shared" si="0"/>
        <v>131.00991228825569</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22977.67</v>
      </c>
      <c r="E23" s="60">
        <f t="shared" si="2"/>
        <v>15558.77</v>
      </c>
      <c r="F23" s="45">
        <f t="shared" si="0"/>
        <v>67.712566156620753</v>
      </c>
    </row>
    <row r="24" spans="1:6" ht="12.75" customHeight="1" x14ac:dyDescent="0.2">
      <c r="A24" s="63">
        <v>6131</v>
      </c>
      <c r="B24" s="65" t="s">
        <v>51</v>
      </c>
      <c r="C24" s="247" t="s">
        <v>52</v>
      </c>
      <c r="D24" s="194">
        <v>120.07</v>
      </c>
      <c r="E24" s="331">
        <v>1787.74</v>
      </c>
      <c r="F24" s="45">
        <f t="shared" si="0"/>
        <v>1488.9147997001751</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22857.599999999999</v>
      </c>
      <c r="E27" s="194">
        <v>13771.03</v>
      </c>
      <c r="F27" s="45">
        <f t="shared" si="0"/>
        <v>60.24705130897383</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4054.7</v>
      </c>
      <c r="E29" s="60">
        <f>SUM(E30:E35)</f>
        <v>6387.44</v>
      </c>
      <c r="F29" s="45">
        <f t="shared" si="0"/>
        <v>157.53175327397835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4054.7</v>
      </c>
      <c r="E31" s="194">
        <v>6387.44</v>
      </c>
      <c r="F31" s="45">
        <f t="shared" si="0"/>
        <v>157.53175327397835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928440.33</v>
      </c>
      <c r="E49" s="60">
        <f>E50+E53+E58+E61+E64+E68+E71+E74+E77</f>
        <v>1209597.04</v>
      </c>
      <c r="F49" s="45">
        <f t="shared" si="0"/>
        <v>130.28269032647472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537665.49</v>
      </c>
      <c r="E58" s="60">
        <f t="shared" si="9"/>
        <v>194278.8</v>
      </c>
      <c r="F58" s="45">
        <f t="shared" si="0"/>
        <v>36.133767856292955</v>
      </c>
    </row>
    <row r="59" spans="1:6" ht="24" x14ac:dyDescent="0.2">
      <c r="A59" s="63">
        <v>6331</v>
      </c>
      <c r="B59" s="65" t="s">
        <v>121</v>
      </c>
      <c r="C59" s="247" t="s">
        <v>122</v>
      </c>
      <c r="D59" s="194">
        <v>237665.49</v>
      </c>
      <c r="E59" s="194">
        <v>194278.8</v>
      </c>
      <c r="F59" s="45">
        <f t="shared" si="0"/>
        <v>81.744640334614843</v>
      </c>
    </row>
    <row r="60" spans="1:6" ht="24" x14ac:dyDescent="0.2">
      <c r="A60" s="63">
        <v>6332</v>
      </c>
      <c r="B60" s="65" t="s">
        <v>123</v>
      </c>
      <c r="C60" s="247" t="s">
        <v>124</v>
      </c>
      <c r="D60" s="194">
        <v>300000</v>
      </c>
      <c r="E60" s="194"/>
      <c r="F60" s="45">
        <f t="shared" si="0"/>
        <v>0</v>
      </c>
    </row>
    <row r="61" spans="1:6" ht="12.75" customHeight="1" x14ac:dyDescent="0.2">
      <c r="A61" s="63">
        <v>634</v>
      </c>
      <c r="B61" s="65" t="s">
        <v>125</v>
      </c>
      <c r="C61" s="247" t="s">
        <v>126</v>
      </c>
      <c r="D61" s="60">
        <f t="shared" ref="D61:E61" si="10">SUM(D62:D63)</f>
        <v>14040.6</v>
      </c>
      <c r="E61" s="60">
        <f t="shared" si="10"/>
        <v>0</v>
      </c>
      <c r="F61" s="45">
        <f t="shared" si="0"/>
        <v>0</v>
      </c>
    </row>
    <row r="62" spans="1:6" ht="12.75" customHeight="1" x14ac:dyDescent="0.2">
      <c r="A62" s="63">
        <v>6341</v>
      </c>
      <c r="B62" s="65" t="s">
        <v>127</v>
      </c>
      <c r="C62" s="247" t="s">
        <v>128</v>
      </c>
      <c r="D62" s="194">
        <v>14040.6</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376734.24</v>
      </c>
      <c r="E64" s="60">
        <f>SUM(E65:E67)</f>
        <v>583943.04</v>
      </c>
      <c r="F64" s="45">
        <f t="shared" si="0"/>
        <v>155.00131870148039</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376734.24</v>
      </c>
      <c r="E67" s="192">
        <v>583943.04</v>
      </c>
      <c r="F67" s="71">
        <f t="shared" si="0"/>
        <v>155.00131870148039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431375.2</v>
      </c>
      <c r="F74" s="45" t="str">
        <f t="shared" si="0"/>
        <v>-</v>
      </c>
    </row>
    <row r="75" spans="1:6" ht="12.75" customHeight="1" x14ac:dyDescent="0.2">
      <c r="A75" s="63" t="s">
        <v>153</v>
      </c>
      <c r="B75" s="65" t="s">
        <v>154</v>
      </c>
      <c r="C75" s="247" t="s">
        <v>153</v>
      </c>
      <c r="D75" s="194">
        <v>0</v>
      </c>
      <c r="E75" s="194">
        <v>431375.2</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18604.300000000003</v>
      </c>
      <c r="E82" s="60">
        <f t="shared" si="15"/>
        <v>25237.180000000004</v>
      </c>
      <c r="F82" s="45">
        <f t="shared" si="0"/>
        <v>135.65240293910549</v>
      </c>
    </row>
    <row r="83" spans="1:6" ht="12.75" customHeight="1" x14ac:dyDescent="0.2">
      <c r="A83" s="63">
        <v>641</v>
      </c>
      <c r="B83" s="64" t="s">
        <v>169</v>
      </c>
      <c r="C83" s="247" t="s">
        <v>170</v>
      </c>
      <c r="D83" s="60">
        <f t="shared" ref="D83:E83" si="16">SUM(D84:D90)</f>
        <v>0.28999999999999998</v>
      </c>
      <c r="E83" s="60">
        <f t="shared" si="16"/>
        <v>0.15</v>
      </c>
      <c r="F83" s="45">
        <f t="shared" si="0"/>
        <v>51.724137931034484</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0.28999999999999998</v>
      </c>
      <c r="E85" s="194">
        <v>0.15</v>
      </c>
      <c r="F85" s="45">
        <f t="shared" si="0"/>
        <v>51.724137931034484</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18604.010000000002</v>
      </c>
      <c r="E91" s="60">
        <f t="shared" si="17"/>
        <v>25237.030000000002</v>
      </c>
      <c r="F91" s="45">
        <f t="shared" si="0"/>
        <v>135.6537112160228</v>
      </c>
    </row>
    <row r="92" spans="1:6" ht="12.75" customHeight="1" x14ac:dyDescent="0.2">
      <c r="A92" s="63">
        <v>6421</v>
      </c>
      <c r="B92" s="64" t="s">
        <v>187</v>
      </c>
      <c r="C92" s="247" t="s">
        <v>188</v>
      </c>
      <c r="D92" s="194">
        <v>199.08</v>
      </c>
      <c r="E92" s="194">
        <v>0</v>
      </c>
      <c r="F92" s="45">
        <f t="shared" si="0"/>
        <v>0</v>
      </c>
    </row>
    <row r="93" spans="1:6" ht="12.75" customHeight="1" x14ac:dyDescent="0.2">
      <c r="A93" s="63">
        <v>6422</v>
      </c>
      <c r="B93" s="64" t="s">
        <v>189</v>
      </c>
      <c r="C93" s="247" t="s">
        <v>190</v>
      </c>
      <c r="D93" s="194">
        <v>18221.310000000001</v>
      </c>
      <c r="E93" s="194">
        <v>24850.13</v>
      </c>
      <c r="F93" s="45">
        <f t="shared" si="0"/>
        <v>136.37949192456523</v>
      </c>
    </row>
    <row r="94" spans="1:6" ht="12.75" customHeight="1" x14ac:dyDescent="0.2">
      <c r="A94" s="63">
        <v>6423</v>
      </c>
      <c r="B94" s="64" t="s">
        <v>191</v>
      </c>
      <c r="C94" s="247" t="s">
        <v>192</v>
      </c>
      <c r="D94" s="194">
        <v>183.62</v>
      </c>
      <c r="E94" s="194">
        <v>386.9</v>
      </c>
      <c r="F94" s="45">
        <f t="shared" si="0"/>
        <v>210.70689467378281</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112407.73999999999</v>
      </c>
      <c r="E106" s="332">
        <f>E107+E112+E120+E124</f>
        <v>165513.43</v>
      </c>
      <c r="F106" s="71">
        <f t="shared" si="0"/>
        <v>147.24380189478057</v>
      </c>
    </row>
    <row r="107" spans="1:6" ht="12.75" customHeight="1" x14ac:dyDescent="0.2">
      <c r="A107" s="63">
        <v>651</v>
      </c>
      <c r="B107" s="64" t="s">
        <v>217</v>
      </c>
      <c r="C107" s="247" t="s">
        <v>218</v>
      </c>
      <c r="D107" s="60">
        <f t="shared" ref="D107:E107" si="19">SUM(D108:D111)</f>
        <v>34654.97</v>
      </c>
      <c r="E107" s="60">
        <f t="shared" si="19"/>
        <v>34522.78</v>
      </c>
      <c r="F107" s="45">
        <f t="shared" si="0"/>
        <v>99.618553990957139</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140.57</v>
      </c>
      <c r="E109" s="194"/>
      <c r="F109" s="45">
        <f t="shared" si="0"/>
        <v>0</v>
      </c>
    </row>
    <row r="110" spans="1:6" ht="12.75" customHeight="1" x14ac:dyDescent="0.2">
      <c r="A110" s="63">
        <v>6513</v>
      </c>
      <c r="B110" s="64" t="s">
        <v>223</v>
      </c>
      <c r="C110" s="247" t="s">
        <v>224</v>
      </c>
      <c r="D110" s="194">
        <v>8.7899999999999991</v>
      </c>
      <c r="E110" s="194">
        <v>17.170000000000002</v>
      </c>
      <c r="F110" s="45">
        <f t="shared" si="0"/>
        <v>195.33560864618889</v>
      </c>
    </row>
    <row r="111" spans="1:6" ht="12.75" customHeight="1" x14ac:dyDescent="0.2">
      <c r="A111" s="63">
        <v>6514</v>
      </c>
      <c r="B111" s="64" t="s">
        <v>225</v>
      </c>
      <c r="C111" s="247" t="s">
        <v>226</v>
      </c>
      <c r="D111" s="194">
        <v>34505.61</v>
      </c>
      <c r="E111" s="194">
        <v>34505.61</v>
      </c>
      <c r="F111" s="45">
        <f t="shared" si="0"/>
        <v>100</v>
      </c>
    </row>
    <row r="112" spans="1:6" ht="12.75" customHeight="1" x14ac:dyDescent="0.2">
      <c r="A112" s="63">
        <v>652</v>
      </c>
      <c r="B112" s="64" t="s">
        <v>227</v>
      </c>
      <c r="C112" s="247" t="s">
        <v>228</v>
      </c>
      <c r="D112" s="60">
        <f t="shared" ref="D112:E112" si="20">SUM(D113:D119)</f>
        <v>13442.59</v>
      </c>
      <c r="E112" s="60">
        <f t="shared" si="20"/>
        <v>227.4</v>
      </c>
      <c r="F112" s="45">
        <f t="shared" si="0"/>
        <v>1.6916382929182547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66.459999999999994</v>
      </c>
      <c r="E114" s="194">
        <v>2.52</v>
      </c>
      <c r="F114" s="45">
        <f t="shared" si="0"/>
        <v>3.7917544387601567</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376.13</v>
      </c>
      <c r="E117" s="194">
        <v>224.88</v>
      </c>
      <c r="F117" s="45">
        <f t="shared" si="0"/>
        <v>59.787839310876556</v>
      </c>
    </row>
    <row r="118" spans="1:6" ht="12.75" customHeight="1" x14ac:dyDescent="0.2">
      <c r="A118" s="63">
        <v>6527</v>
      </c>
      <c r="B118" s="64" t="s">
        <v>239</v>
      </c>
      <c r="C118" s="247" t="s">
        <v>240</v>
      </c>
      <c r="D118" s="194">
        <v>13000</v>
      </c>
      <c r="E118" s="194"/>
      <c r="F118" s="45">
        <f t="shared" si="0"/>
        <v>0</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64310.179999999993</v>
      </c>
      <c r="E120" s="60">
        <f t="shared" si="21"/>
        <v>130763.25</v>
      </c>
      <c r="F120" s="45">
        <f t="shared" si="0"/>
        <v>203.33211631502201</v>
      </c>
    </row>
    <row r="121" spans="1:6" ht="12.75" customHeight="1" x14ac:dyDescent="0.2">
      <c r="A121" s="63">
        <v>6531</v>
      </c>
      <c r="B121" s="64" t="s">
        <v>245</v>
      </c>
      <c r="C121" s="247" t="s">
        <v>246</v>
      </c>
      <c r="D121" s="194">
        <v>5397.73</v>
      </c>
      <c r="E121" s="194">
        <v>2591.7600000000002</v>
      </c>
      <c r="F121" s="45">
        <f t="shared" si="0"/>
        <v>48.015739949941924</v>
      </c>
    </row>
    <row r="122" spans="1:6" ht="12.75" customHeight="1" x14ac:dyDescent="0.2">
      <c r="A122" s="63">
        <v>6532</v>
      </c>
      <c r="B122" s="64" t="s">
        <v>247</v>
      </c>
      <c r="C122" s="247" t="s">
        <v>248</v>
      </c>
      <c r="D122" s="194">
        <v>58912.45</v>
      </c>
      <c r="E122" s="194">
        <v>128171.49</v>
      </c>
      <c r="F122" s="45">
        <f t="shared" si="0"/>
        <v>217.5626544134559</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1780.42</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1780.42</v>
      </c>
      <c r="F151" s="45" t="str">
        <f t="shared" si="26"/>
        <v>-</v>
      </c>
    </row>
    <row r="152" spans="1:6" ht="12.75" customHeight="1" x14ac:dyDescent="0.2">
      <c r="A152" s="63">
        <v>3</v>
      </c>
      <c r="B152" s="64" t="s">
        <v>307</v>
      </c>
      <c r="C152" s="247" t="s">
        <v>13</v>
      </c>
      <c r="D152" s="60">
        <f>D153+D164+D202+D221+D230+D262+D273</f>
        <v>1160048.03</v>
      </c>
      <c r="E152" s="60">
        <f>E153+E164+E202+E221+E230+E262+E273</f>
        <v>1434259.99</v>
      </c>
      <c r="F152" s="45">
        <f t="shared" si="26"/>
        <v>123.63798333419005</v>
      </c>
    </row>
    <row r="153" spans="1:6" ht="12.75" customHeight="1" x14ac:dyDescent="0.2">
      <c r="A153" s="63">
        <v>31</v>
      </c>
      <c r="B153" s="64" t="s">
        <v>308</v>
      </c>
      <c r="C153" s="247" t="s">
        <v>309</v>
      </c>
      <c r="D153" s="60">
        <f t="shared" ref="D153:E153" si="30">D154+D159+D160</f>
        <v>283952.53999999998</v>
      </c>
      <c r="E153" s="60">
        <f t="shared" si="30"/>
        <v>368865.35</v>
      </c>
      <c r="F153" s="45">
        <f t="shared" si="26"/>
        <v>129.90387407698483</v>
      </c>
    </row>
    <row r="154" spans="1:6" ht="12.75" customHeight="1" x14ac:dyDescent="0.2">
      <c r="A154" s="63">
        <v>311</v>
      </c>
      <c r="B154" s="64" t="s">
        <v>310</v>
      </c>
      <c r="C154" s="247" t="s">
        <v>311</v>
      </c>
      <c r="D154" s="60">
        <f t="shared" ref="D154:E154" si="31">SUM(D155:D158)</f>
        <v>195121.18</v>
      </c>
      <c r="E154" s="60">
        <f t="shared" si="31"/>
        <v>240114.7</v>
      </c>
      <c r="F154" s="45">
        <f t="shared" si="26"/>
        <v>123.05927014176525</v>
      </c>
    </row>
    <row r="155" spans="1:6" ht="12.75" customHeight="1" x14ac:dyDescent="0.2">
      <c r="A155" s="63">
        <v>3111</v>
      </c>
      <c r="B155" s="64" t="s">
        <v>312</v>
      </c>
      <c r="C155" s="247" t="s">
        <v>313</v>
      </c>
      <c r="D155" s="194">
        <v>195121.18</v>
      </c>
      <c r="E155" s="194">
        <v>240114.7</v>
      </c>
      <c r="F155" s="45">
        <f t="shared" si="26"/>
        <v>123.05927014176525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7505.19</v>
      </c>
      <c r="E159" s="194">
        <v>24353.42</v>
      </c>
      <c r="F159" s="45">
        <f t="shared" si="26"/>
        <v>324.48772116362147</v>
      </c>
    </row>
    <row r="160" spans="1:6" ht="12.75" customHeight="1" x14ac:dyDescent="0.2">
      <c r="A160" s="63">
        <v>313</v>
      </c>
      <c r="B160" s="65" t="s">
        <v>322</v>
      </c>
      <c r="C160" s="247" t="s">
        <v>323</v>
      </c>
      <c r="D160" s="60">
        <f t="shared" ref="D160:E160" si="32">SUM(D161:D163)</f>
        <v>81326.17</v>
      </c>
      <c r="E160" s="60">
        <f t="shared" si="32"/>
        <v>104397.23000000001</v>
      </c>
      <c r="F160" s="45">
        <f t="shared" si="26"/>
        <v>128.36855590273095</v>
      </c>
    </row>
    <row r="161" spans="1:6" ht="12.75" customHeight="1" x14ac:dyDescent="0.2">
      <c r="A161" s="63">
        <v>3131</v>
      </c>
      <c r="B161" s="65" t="s">
        <v>324</v>
      </c>
      <c r="C161" s="247" t="s">
        <v>325</v>
      </c>
      <c r="D161" s="194">
        <v>42567.57</v>
      </c>
      <c r="E161" s="194">
        <v>55603.72</v>
      </c>
      <c r="F161" s="45">
        <f t="shared" si="26"/>
        <v>130.62460459922895</v>
      </c>
    </row>
    <row r="162" spans="1:6" ht="12.75" customHeight="1" x14ac:dyDescent="0.2">
      <c r="A162" s="63">
        <v>3132</v>
      </c>
      <c r="B162" s="65" t="s">
        <v>326</v>
      </c>
      <c r="C162" s="247" t="s">
        <v>327</v>
      </c>
      <c r="D162" s="194">
        <v>38758.6</v>
      </c>
      <c r="E162" s="194">
        <v>48793.51</v>
      </c>
      <c r="F162" s="45">
        <f t="shared" si="26"/>
        <v>125.89079584917928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446336.84</v>
      </c>
      <c r="E164" s="60">
        <f>E165+E170+E178+E188+E189+E194</f>
        <v>486069.36</v>
      </c>
      <c r="F164" s="45">
        <f t="shared" si="26"/>
        <v>108.90191363096982</v>
      </c>
    </row>
    <row r="165" spans="1:6" ht="12.75" customHeight="1" x14ac:dyDescent="0.2">
      <c r="A165" s="63">
        <v>321</v>
      </c>
      <c r="B165" s="64" t="s">
        <v>332</v>
      </c>
      <c r="C165" s="247" t="s">
        <v>333</v>
      </c>
      <c r="D165" s="60">
        <f t="shared" ref="D165:E165" si="33">SUM(D166:D169)</f>
        <v>8288.07</v>
      </c>
      <c r="E165" s="60">
        <f t="shared" si="33"/>
        <v>8863.4599999999991</v>
      </c>
      <c r="F165" s="45">
        <f t="shared" si="26"/>
        <v>106.94238827616078</v>
      </c>
    </row>
    <row r="166" spans="1:6" ht="12.75" customHeight="1" x14ac:dyDescent="0.2">
      <c r="A166" s="63">
        <v>3211</v>
      </c>
      <c r="B166" s="64" t="s">
        <v>334</v>
      </c>
      <c r="C166" s="247" t="s">
        <v>335</v>
      </c>
      <c r="D166" s="194">
        <v>896</v>
      </c>
      <c r="E166" s="194">
        <v>1858</v>
      </c>
      <c r="F166" s="45">
        <f t="shared" si="26"/>
        <v>207.36607142857144</v>
      </c>
    </row>
    <row r="167" spans="1:6" ht="12.75" customHeight="1" x14ac:dyDescent="0.2">
      <c r="A167" s="63">
        <v>3212</v>
      </c>
      <c r="B167" s="64" t="s">
        <v>336</v>
      </c>
      <c r="C167" s="247" t="s">
        <v>337</v>
      </c>
      <c r="D167" s="194">
        <v>2999.05</v>
      </c>
      <c r="E167" s="194">
        <v>3115.21</v>
      </c>
      <c r="F167" s="45">
        <f t="shared" si="26"/>
        <v>103.87322652173188</v>
      </c>
    </row>
    <row r="168" spans="1:6" ht="12.75" customHeight="1" x14ac:dyDescent="0.2">
      <c r="A168" s="63">
        <v>3213</v>
      </c>
      <c r="B168" s="64" t="s">
        <v>338</v>
      </c>
      <c r="C168" s="247" t="s">
        <v>339</v>
      </c>
      <c r="D168" s="194">
        <v>1860.41</v>
      </c>
      <c r="E168" s="194">
        <v>1421.75</v>
      </c>
      <c r="F168" s="45">
        <f t="shared" si="26"/>
        <v>76.421326481797024</v>
      </c>
    </row>
    <row r="169" spans="1:6" ht="12.75" customHeight="1" x14ac:dyDescent="0.2">
      <c r="A169" s="63">
        <v>3214</v>
      </c>
      <c r="B169" s="64" t="s">
        <v>340</v>
      </c>
      <c r="C169" s="247" t="s">
        <v>341</v>
      </c>
      <c r="D169" s="194">
        <v>2532.61</v>
      </c>
      <c r="E169" s="194">
        <v>2468.5</v>
      </c>
      <c r="F169" s="45">
        <f t="shared" si="26"/>
        <v>97.468619329466435</v>
      </c>
    </row>
    <row r="170" spans="1:6" ht="12.75" customHeight="1" x14ac:dyDescent="0.2">
      <c r="A170" s="63">
        <v>322</v>
      </c>
      <c r="B170" s="64" t="s">
        <v>342</v>
      </c>
      <c r="C170" s="247" t="s">
        <v>343</v>
      </c>
      <c r="D170" s="60">
        <f t="shared" ref="D170:E170" si="34">SUM(D171:D177)</f>
        <v>56633.179999999993</v>
      </c>
      <c r="E170" s="60">
        <f t="shared" si="34"/>
        <v>57763.53</v>
      </c>
      <c r="F170" s="45">
        <f t="shared" si="26"/>
        <v>101.99591476233545</v>
      </c>
    </row>
    <row r="171" spans="1:6" ht="12.75" customHeight="1" x14ac:dyDescent="0.2">
      <c r="A171" s="63">
        <v>3221</v>
      </c>
      <c r="B171" s="64" t="s">
        <v>344</v>
      </c>
      <c r="C171" s="247" t="s">
        <v>345</v>
      </c>
      <c r="D171" s="194">
        <v>10541.96</v>
      </c>
      <c r="E171" s="194">
        <v>17965.29</v>
      </c>
      <c r="F171" s="45">
        <f t="shared" si="26"/>
        <v>170.41698128241808</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26296.05</v>
      </c>
      <c r="E173" s="194">
        <v>29781.85</v>
      </c>
      <c r="F173" s="45">
        <f t="shared" si="26"/>
        <v>113.25598331308314</v>
      </c>
    </row>
    <row r="174" spans="1:6" ht="12.75" customHeight="1" x14ac:dyDescent="0.2">
      <c r="A174" s="63">
        <v>3224</v>
      </c>
      <c r="B174" s="65" t="s">
        <v>350</v>
      </c>
      <c r="C174" s="247" t="s">
        <v>351</v>
      </c>
      <c r="D174" s="194">
        <v>12318.46</v>
      </c>
      <c r="E174" s="194">
        <v>4048.56</v>
      </c>
      <c r="F174" s="45">
        <f t="shared" si="26"/>
        <v>32.865796536255345</v>
      </c>
    </row>
    <row r="175" spans="1:6" ht="12.75" customHeight="1" x14ac:dyDescent="0.2">
      <c r="A175" s="63">
        <v>3225</v>
      </c>
      <c r="B175" s="65" t="s">
        <v>352</v>
      </c>
      <c r="C175" s="247" t="s">
        <v>353</v>
      </c>
      <c r="D175" s="194">
        <v>7476.71</v>
      </c>
      <c r="E175" s="194">
        <v>5967.83</v>
      </c>
      <c r="F175" s="45">
        <f t="shared" si="26"/>
        <v>79.818931053899377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356471.72000000003</v>
      </c>
      <c r="E178" s="60">
        <f t="shared" si="35"/>
        <v>394065.41</v>
      </c>
      <c r="F178" s="45">
        <f t="shared" si="26"/>
        <v>110.54605117062299</v>
      </c>
    </row>
    <row r="179" spans="1:6" ht="12.75" customHeight="1" x14ac:dyDescent="0.2">
      <c r="A179" s="63">
        <v>3231</v>
      </c>
      <c r="B179" s="65" t="s">
        <v>360</v>
      </c>
      <c r="C179" s="247" t="s">
        <v>361</v>
      </c>
      <c r="D179" s="194">
        <v>5984.91</v>
      </c>
      <c r="E179" s="194">
        <v>12993.8</v>
      </c>
      <c r="F179" s="45">
        <f t="shared" si="26"/>
        <v>217.10936338223968</v>
      </c>
    </row>
    <row r="180" spans="1:6" ht="12.75" customHeight="1" x14ac:dyDescent="0.2">
      <c r="A180" s="63">
        <v>3232</v>
      </c>
      <c r="B180" s="65" t="s">
        <v>362</v>
      </c>
      <c r="C180" s="247" t="s">
        <v>363</v>
      </c>
      <c r="D180" s="194">
        <v>225305.62</v>
      </c>
      <c r="E180" s="194">
        <v>236575.64</v>
      </c>
      <c r="F180" s="45">
        <f t="shared" si="26"/>
        <v>105.00210336519791</v>
      </c>
    </row>
    <row r="181" spans="1:6" ht="12.75" customHeight="1" x14ac:dyDescent="0.2">
      <c r="A181" s="63">
        <v>3233</v>
      </c>
      <c r="B181" s="65" t="s">
        <v>364</v>
      </c>
      <c r="C181" s="247" t="s">
        <v>365</v>
      </c>
      <c r="D181" s="194">
        <v>9140.94</v>
      </c>
      <c r="E181" s="194">
        <v>10482.56</v>
      </c>
      <c r="F181" s="45">
        <f t="shared" si="26"/>
        <v>114.67704634315507</v>
      </c>
    </row>
    <row r="182" spans="1:6" ht="12.75" customHeight="1" x14ac:dyDescent="0.2">
      <c r="A182" s="63">
        <v>3234</v>
      </c>
      <c r="B182" s="65" t="s">
        <v>366</v>
      </c>
      <c r="C182" s="247" t="s">
        <v>367</v>
      </c>
      <c r="D182" s="194">
        <v>31564.9</v>
      </c>
      <c r="E182" s="194">
        <v>31742.54</v>
      </c>
      <c r="F182" s="45">
        <f t="shared" si="26"/>
        <v>100.56277700863933</v>
      </c>
    </row>
    <row r="183" spans="1:6" ht="12.75" customHeight="1" x14ac:dyDescent="0.2">
      <c r="A183" s="63">
        <v>3235</v>
      </c>
      <c r="B183" s="64" t="s">
        <v>368</v>
      </c>
      <c r="C183" s="247" t="s">
        <v>369</v>
      </c>
      <c r="D183" s="194">
        <v>2700</v>
      </c>
      <c r="E183" s="194">
        <v>3300</v>
      </c>
      <c r="F183" s="45">
        <f t="shared" si="26"/>
        <v>122.22222222222223</v>
      </c>
    </row>
    <row r="184" spans="1:6" ht="12.75" customHeight="1" x14ac:dyDescent="0.2">
      <c r="A184" s="63">
        <v>3236</v>
      </c>
      <c r="B184" s="64" t="s">
        <v>370</v>
      </c>
      <c r="C184" s="247" t="s">
        <v>371</v>
      </c>
      <c r="D184" s="194">
        <v>3525.99</v>
      </c>
      <c r="E184" s="194">
        <v>9088.74</v>
      </c>
      <c r="F184" s="45">
        <f t="shared" si="26"/>
        <v>257.76420239422123</v>
      </c>
    </row>
    <row r="185" spans="1:6" ht="12.75" customHeight="1" x14ac:dyDescent="0.2">
      <c r="A185" s="63">
        <v>3237</v>
      </c>
      <c r="B185" s="64" t="s">
        <v>372</v>
      </c>
      <c r="C185" s="247" t="s">
        <v>373</v>
      </c>
      <c r="D185" s="194">
        <v>42317.16</v>
      </c>
      <c r="E185" s="194">
        <v>37019.57</v>
      </c>
      <c r="F185" s="45">
        <f t="shared" si="26"/>
        <v>87.481225110569795</v>
      </c>
    </row>
    <row r="186" spans="1:6" ht="12.75" customHeight="1" x14ac:dyDescent="0.2">
      <c r="A186" s="63">
        <v>3238</v>
      </c>
      <c r="B186" s="64" t="s">
        <v>374</v>
      </c>
      <c r="C186" s="247" t="s">
        <v>375</v>
      </c>
      <c r="D186" s="194">
        <v>7103.51</v>
      </c>
      <c r="E186" s="331">
        <v>10454.56</v>
      </c>
      <c r="F186" s="45">
        <f t="shared" si="26"/>
        <v>147.17456581323881</v>
      </c>
    </row>
    <row r="187" spans="1:6" ht="12.75" customHeight="1" x14ac:dyDescent="0.2">
      <c r="A187" s="63">
        <v>3239</v>
      </c>
      <c r="B187" s="64" t="s">
        <v>376</v>
      </c>
      <c r="C187" s="247" t="s">
        <v>377</v>
      </c>
      <c r="D187" s="194">
        <v>28828.69</v>
      </c>
      <c r="E187" s="194">
        <v>42408</v>
      </c>
      <c r="F187" s="45">
        <f t="shared" si="26"/>
        <v>147.10345839509185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24943.870000000003</v>
      </c>
      <c r="E194" s="60">
        <f t="shared" si="36"/>
        <v>25376.960000000003</v>
      </c>
      <c r="F194" s="45">
        <f t="shared" si="26"/>
        <v>101.7362582470162</v>
      </c>
    </row>
    <row r="195" spans="1:6" ht="12.75" customHeight="1" x14ac:dyDescent="0.2">
      <c r="A195" s="63">
        <v>3291</v>
      </c>
      <c r="B195" s="183" t="s">
        <v>392</v>
      </c>
      <c r="C195" s="247" t="s">
        <v>393</v>
      </c>
      <c r="D195" s="194">
        <v>293.75</v>
      </c>
      <c r="E195" s="194">
        <v>2164.64</v>
      </c>
      <c r="F195" s="45">
        <f t="shared" si="26"/>
        <v>736.89872340425529</v>
      </c>
    </row>
    <row r="196" spans="1:6" ht="12.75" customHeight="1" x14ac:dyDescent="0.2">
      <c r="A196" s="63">
        <v>3292</v>
      </c>
      <c r="B196" s="64" t="s">
        <v>394</v>
      </c>
      <c r="C196" s="247" t="s">
        <v>395</v>
      </c>
      <c r="D196" s="194">
        <v>4372.4399999999996</v>
      </c>
      <c r="E196" s="194">
        <v>6594.12</v>
      </c>
      <c r="F196" s="45">
        <f t="shared" si="26"/>
        <v>150.8109888300354</v>
      </c>
    </row>
    <row r="197" spans="1:6" ht="12.75" customHeight="1" x14ac:dyDescent="0.2">
      <c r="A197" s="63">
        <v>3293</v>
      </c>
      <c r="B197" s="64" t="s">
        <v>396</v>
      </c>
      <c r="C197" s="247" t="s">
        <v>397</v>
      </c>
      <c r="D197" s="194">
        <v>9746.7900000000009</v>
      </c>
      <c r="E197" s="194">
        <v>14704.46</v>
      </c>
      <c r="F197" s="45">
        <f t="shared" si="26"/>
        <v>150.86464364165019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9363.31</v>
      </c>
      <c r="E199" s="194">
        <v>706.27</v>
      </c>
      <c r="F199" s="45">
        <f t="shared" si="26"/>
        <v>7.5429522252280448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1167.58</v>
      </c>
      <c r="E201" s="194">
        <v>1207.47</v>
      </c>
      <c r="F201" s="45">
        <f t="shared" si="26"/>
        <v>103.41646825056957</v>
      </c>
    </row>
    <row r="202" spans="1:6" ht="12.75" customHeight="1" x14ac:dyDescent="0.2">
      <c r="A202" s="63">
        <v>34</v>
      </c>
      <c r="B202" s="183" t="s">
        <v>406</v>
      </c>
      <c r="C202" s="247" t="s">
        <v>407</v>
      </c>
      <c r="D202" s="60">
        <f t="shared" ref="D202:E202" si="37">D203+D208+D216</f>
        <v>2157.91</v>
      </c>
      <c r="E202" s="60">
        <f t="shared" si="37"/>
        <v>4374.8999999999996</v>
      </c>
      <c r="F202" s="45">
        <f t="shared" si="26"/>
        <v>202.73783429336717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291.91000000000003</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v>291.91000000000003</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2157.91</v>
      </c>
      <c r="E216" s="60">
        <f t="shared" si="40"/>
        <v>4082.99</v>
      </c>
      <c r="F216" s="45">
        <f t="shared" si="26"/>
        <v>189.21039338990042</v>
      </c>
    </row>
    <row r="217" spans="1:6" ht="12.75" customHeight="1" x14ac:dyDescent="0.2">
      <c r="A217" s="63">
        <v>3431</v>
      </c>
      <c r="B217" s="182" t="s">
        <v>436</v>
      </c>
      <c r="C217" s="247" t="s">
        <v>437</v>
      </c>
      <c r="D217" s="194">
        <v>1314.82</v>
      </c>
      <c r="E217" s="194">
        <v>3259.75</v>
      </c>
      <c r="F217" s="45">
        <f t="shared" si="26"/>
        <v>247.92367016017405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802.8</v>
      </c>
      <c r="E219" s="194">
        <v>823.24</v>
      </c>
      <c r="F219" s="45">
        <f t="shared" si="26"/>
        <v>102.54608868958645</v>
      </c>
    </row>
    <row r="220" spans="1:6" ht="12.75" customHeight="1" x14ac:dyDescent="0.2">
      <c r="A220" s="63">
        <v>3434</v>
      </c>
      <c r="B220" s="65" t="s">
        <v>442</v>
      </c>
      <c r="C220" s="247" t="s">
        <v>443</v>
      </c>
      <c r="D220" s="194">
        <v>40.29</v>
      </c>
      <c r="E220" s="194">
        <v>0</v>
      </c>
      <c r="F220" s="45">
        <f t="shared" si="26"/>
        <v>0</v>
      </c>
    </row>
    <row r="221" spans="1:6" ht="12.75" customHeight="1" x14ac:dyDescent="0.2">
      <c r="A221" s="63">
        <v>35</v>
      </c>
      <c r="B221" s="65" t="s">
        <v>444</v>
      </c>
      <c r="C221" s="247" t="s">
        <v>445</v>
      </c>
      <c r="D221" s="60">
        <f t="shared" ref="D221:E221" si="41">D222+D225+D229</f>
        <v>12154.21</v>
      </c>
      <c r="E221" s="60">
        <f t="shared" si="41"/>
        <v>33754.29</v>
      </c>
      <c r="F221" s="45">
        <f t="shared" si="26"/>
        <v>277.71685695738353</v>
      </c>
    </row>
    <row r="222" spans="1:6" ht="24" x14ac:dyDescent="0.2">
      <c r="A222" s="63">
        <v>351</v>
      </c>
      <c r="B222" s="65" t="s">
        <v>446</v>
      </c>
      <c r="C222" s="247" t="s">
        <v>447</v>
      </c>
      <c r="D222" s="60">
        <f t="shared" ref="D222:E222" si="42">SUM(D223:D224)</f>
        <v>12154.21</v>
      </c>
      <c r="E222" s="60">
        <f t="shared" si="42"/>
        <v>33754.29</v>
      </c>
      <c r="F222" s="45">
        <f t="shared" si="26"/>
        <v>277.71685695738353</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12154.21</v>
      </c>
      <c r="E224" s="194">
        <v>33754.29</v>
      </c>
      <c r="F224" s="45">
        <f t="shared" si="26"/>
        <v>277.71685695738353</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202416.19</v>
      </c>
      <c r="E230" s="60">
        <f>E231+E234+E237+E242+E246+E250+E254+E257</f>
        <v>285729.81</v>
      </c>
      <c r="F230" s="45">
        <f t="shared" ref="F230:F245" si="44">IF(D230&lt;&gt;0,IF(E230/D230&gt;=100,"&gt;&gt;100",E230/D230*100),"-")</f>
        <v>141.15956337287054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17943.72</v>
      </c>
      <c r="E237" s="60">
        <f t="shared" si="47"/>
        <v>0</v>
      </c>
      <c r="F237" s="45">
        <f t="shared" si="44"/>
        <v>0</v>
      </c>
    </row>
    <row r="238" spans="1:6" ht="12" x14ac:dyDescent="0.2">
      <c r="A238" s="63">
        <v>3631</v>
      </c>
      <c r="B238" s="65" t="s">
        <v>478</v>
      </c>
      <c r="C238" s="247" t="s">
        <v>479</v>
      </c>
      <c r="D238" s="194">
        <v>17943.72</v>
      </c>
      <c r="E238" s="194">
        <v>0</v>
      </c>
      <c r="F238" s="45">
        <f t="shared" si="44"/>
        <v>0</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24105.94</v>
      </c>
      <c r="E246" s="60">
        <f t="shared" si="48"/>
        <v>18295.36</v>
      </c>
      <c r="F246" s="45">
        <f t="shared" ref="F246:F249" si="49">IF(D246&lt;&gt;0,IF(E246/D246&gt;=100,"&gt;&gt;100",E246/D246*100),"-")</f>
        <v>75.895650615574425</v>
      </c>
    </row>
    <row r="247" spans="1:6" ht="12.75" customHeight="1" x14ac:dyDescent="0.2">
      <c r="A247" s="63" t="s">
        <v>493</v>
      </c>
      <c r="B247" s="64" t="s">
        <v>494</v>
      </c>
      <c r="C247" s="247" t="s">
        <v>493</v>
      </c>
      <c r="D247" s="194">
        <v>24105.94</v>
      </c>
      <c r="E247" s="194">
        <v>15295.36</v>
      </c>
      <c r="F247" s="45">
        <f t="shared" si="49"/>
        <v>63.450585208458996</v>
      </c>
    </row>
    <row r="248" spans="1:6" ht="12.75" customHeight="1" x14ac:dyDescent="0.2">
      <c r="A248" s="63" t="s">
        <v>495</v>
      </c>
      <c r="B248" s="64" t="s">
        <v>496</v>
      </c>
      <c r="C248" s="247" t="s">
        <v>495</v>
      </c>
      <c r="D248" s="194">
        <v>0</v>
      </c>
      <c r="E248" s="194">
        <v>3000</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160366.53</v>
      </c>
      <c r="E250" s="60">
        <f t="shared" si="50"/>
        <v>267434.45</v>
      </c>
      <c r="F250" s="45">
        <f t="shared" ref="F250:F253" si="51">IF(D250&lt;&gt;0,IF(E250/D250&gt;=100,"&gt;&gt;100",E250/D250*100),"-")</f>
        <v>166.76450503730425</v>
      </c>
    </row>
    <row r="251" spans="1:6" ht="24" x14ac:dyDescent="0.2">
      <c r="A251" s="63">
        <v>3672</v>
      </c>
      <c r="B251" s="64" t="s">
        <v>501</v>
      </c>
      <c r="C251" s="247" t="s">
        <v>502</v>
      </c>
      <c r="D251" s="194">
        <v>160366.53</v>
      </c>
      <c r="E251" s="194">
        <v>267434.45</v>
      </c>
      <c r="F251" s="45">
        <f t="shared" si="51"/>
        <v>166.76450503730425</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61040.100000000006</v>
      </c>
      <c r="E262" s="60">
        <f t="shared" si="55"/>
        <v>88382.53</v>
      </c>
      <c r="F262" s="45">
        <f t="shared" ref="F262:F268" si="56">IF(D262&lt;&gt;0,IF(E262/D262&gt;=100,"&gt;&gt;100",E262/D262*100),"-")</f>
        <v>144.79420905273744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61040.100000000006</v>
      </c>
      <c r="E269" s="60">
        <f t="shared" si="58"/>
        <v>88382.53</v>
      </c>
      <c r="F269" s="45">
        <f t="shared" ref="F269:F272" si="59">IF(D269&lt;&gt;0,IF(E269/D269&gt;=100,"&gt;&gt;100",E269/D269*100),"-")</f>
        <v>144.79420905273744</v>
      </c>
    </row>
    <row r="270" spans="1:6" ht="12.75" customHeight="1" x14ac:dyDescent="0.2">
      <c r="A270" s="63">
        <v>3721</v>
      </c>
      <c r="B270" s="65" t="s">
        <v>533</v>
      </c>
      <c r="C270" s="247" t="s">
        <v>534</v>
      </c>
      <c r="D270" s="194">
        <v>26432.49</v>
      </c>
      <c r="E270" s="194">
        <v>46590.46</v>
      </c>
      <c r="F270" s="45">
        <f t="shared" si="59"/>
        <v>176.26209259891897</v>
      </c>
    </row>
    <row r="271" spans="1:6" ht="12.75" customHeight="1" x14ac:dyDescent="0.2">
      <c r="A271" s="63">
        <v>3722</v>
      </c>
      <c r="B271" s="65" t="s">
        <v>535</v>
      </c>
      <c r="C271" s="247" t="s">
        <v>536</v>
      </c>
      <c r="D271" s="194">
        <v>34607.61</v>
      </c>
      <c r="E271" s="194">
        <v>41792.07</v>
      </c>
      <c r="F271" s="45">
        <f t="shared" si="59"/>
        <v>120.75976931085388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151990.24000000002</v>
      </c>
      <c r="E273" s="60">
        <f t="shared" si="60"/>
        <v>167083.75</v>
      </c>
      <c r="F273" s="45">
        <f t="shared" ref="F273:F277" si="61">IF(D273&lt;&gt;0,IF(E273/D273&gt;=100,"&gt;&gt;100",E273/D273*100),"-")</f>
        <v>109.93057843714173</v>
      </c>
    </row>
    <row r="274" spans="1:6" ht="12.75" customHeight="1" x14ac:dyDescent="0.2">
      <c r="A274" s="63">
        <v>381</v>
      </c>
      <c r="B274" s="64" t="s">
        <v>541</v>
      </c>
      <c r="C274" s="247" t="s">
        <v>542</v>
      </c>
      <c r="D274" s="60">
        <f t="shared" ref="D274:E274" si="62">SUM(D275:D277)</f>
        <v>151990.24000000002</v>
      </c>
      <c r="E274" s="60">
        <f t="shared" si="62"/>
        <v>167083.75</v>
      </c>
      <c r="F274" s="45">
        <f t="shared" si="61"/>
        <v>109.93057843714173</v>
      </c>
    </row>
    <row r="275" spans="1:6" ht="12.75" customHeight="1" x14ac:dyDescent="0.2">
      <c r="A275" s="63">
        <v>3811</v>
      </c>
      <c r="B275" s="64" t="s">
        <v>543</v>
      </c>
      <c r="C275" s="247" t="s">
        <v>544</v>
      </c>
      <c r="D275" s="194">
        <v>151771.26</v>
      </c>
      <c r="E275" s="194">
        <v>167083.75</v>
      </c>
      <c r="F275" s="45">
        <f t="shared" si="61"/>
        <v>110.08918948159223</v>
      </c>
    </row>
    <row r="276" spans="1:6" ht="12.75" customHeight="1" x14ac:dyDescent="0.2">
      <c r="A276" s="63">
        <v>3812</v>
      </c>
      <c r="B276" s="64" t="s">
        <v>545</v>
      </c>
      <c r="C276" s="247" t="s">
        <v>546</v>
      </c>
      <c r="D276" s="194">
        <v>218.98</v>
      </c>
      <c r="E276" s="194"/>
      <c r="F276" s="45">
        <f t="shared" si="61"/>
        <v>0</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1160048.03</v>
      </c>
      <c r="E299" s="60">
        <f>E152-E297+E298</f>
        <v>1434259.99</v>
      </c>
      <c r="F299" s="45">
        <f t="shared" si="68"/>
        <v>123.63798333419005</v>
      </c>
    </row>
    <row r="300" spans="1:6" ht="12.75" customHeight="1" x14ac:dyDescent="0.2">
      <c r="A300" s="63" t="s">
        <v>582</v>
      </c>
      <c r="B300" s="64" t="s">
        <v>593</v>
      </c>
      <c r="C300" s="247" t="s">
        <v>594</v>
      </c>
      <c r="D300" s="60">
        <f>IF(D6&gt;=D299,D6-D299,0)</f>
        <v>453640.90999999992</v>
      </c>
      <c r="E300" s="60">
        <f>IF(E6&gt;=E299,E6-E299,0)</f>
        <v>680504.05</v>
      </c>
      <c r="F300" s="45">
        <f t="shared" si="68"/>
        <v>150.00940942473645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6948538.4699999997</v>
      </c>
      <c r="E302" s="194">
        <v>5983975.4699999997</v>
      </c>
      <c r="F302" s="45">
        <f t="shared" si="68"/>
        <v>86.118476508916842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1621953.02</v>
      </c>
      <c r="E304" s="194">
        <v>1435209.94</v>
      </c>
      <c r="F304" s="45">
        <f t="shared" si="68"/>
        <v>88.4865296529982</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5"/>
      <c r="C307" s="171"/>
      <c r="D307" s="43"/>
      <c r="E307" s="43"/>
      <c r="F307" s="44"/>
    </row>
    <row r="308" spans="1:6" ht="12.75" customHeight="1" x14ac:dyDescent="0.2">
      <c r="A308" s="63">
        <v>7</v>
      </c>
      <c r="B308" s="64" t="s">
        <v>608</v>
      </c>
      <c r="C308" s="247" t="s">
        <v>609</v>
      </c>
      <c r="D308" s="60">
        <f t="shared" ref="D308:E308" si="71">D309+D321+D354+D358</f>
        <v>654.23</v>
      </c>
      <c r="E308" s="60">
        <f t="shared" si="71"/>
        <v>18928.48</v>
      </c>
      <c r="F308" s="45">
        <f t="shared" ref="F308:F428" si="72">IF(D308&lt;&gt;0,IF(E308/D308&gt;=100,"&gt;&gt;100",E308/D308*100),"-")</f>
        <v>2893.2454947036972</v>
      </c>
    </row>
    <row r="309" spans="1:6" ht="12.75" customHeight="1" x14ac:dyDescent="0.2">
      <c r="A309" s="63">
        <v>71</v>
      </c>
      <c r="B309" s="64" t="s">
        <v>610</v>
      </c>
      <c r="C309" s="247" t="s">
        <v>611</v>
      </c>
      <c r="D309" s="60">
        <f t="shared" ref="D309:E309" si="73">D310+D314</f>
        <v>0</v>
      </c>
      <c r="E309" s="60">
        <f t="shared" si="73"/>
        <v>17499.47</v>
      </c>
      <c r="F309" s="45" t="str">
        <f t="shared" si="72"/>
        <v>-</v>
      </c>
    </row>
    <row r="310" spans="1:6" ht="24" x14ac:dyDescent="0.2">
      <c r="A310" s="63">
        <v>711</v>
      </c>
      <c r="B310" s="64" t="s">
        <v>612</v>
      </c>
      <c r="C310" s="247" t="s">
        <v>613</v>
      </c>
      <c r="D310" s="60">
        <f t="shared" ref="D310:E310" si="74">SUM(D311:D313)</f>
        <v>0</v>
      </c>
      <c r="E310" s="60">
        <f t="shared" si="74"/>
        <v>17499.47</v>
      </c>
      <c r="F310" s="45" t="str">
        <f t="shared" si="72"/>
        <v>-</v>
      </c>
    </row>
    <row r="311" spans="1:6" ht="12.75" customHeight="1" x14ac:dyDescent="0.2">
      <c r="A311" s="63">
        <v>7111</v>
      </c>
      <c r="B311" s="64" t="s">
        <v>614</v>
      </c>
      <c r="C311" s="247" t="s">
        <v>615</v>
      </c>
      <c r="D311" s="194">
        <v>0</v>
      </c>
      <c r="E311" s="194">
        <v>17499.47</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654.23</v>
      </c>
      <c r="E321" s="60">
        <f t="shared" si="76"/>
        <v>1429.01</v>
      </c>
      <c r="F321" s="45">
        <f t="shared" si="72"/>
        <v>218.42624153585129</v>
      </c>
    </row>
    <row r="322" spans="1:6" ht="12.75" customHeight="1" x14ac:dyDescent="0.2">
      <c r="A322" s="63">
        <v>721</v>
      </c>
      <c r="B322" s="64" t="s">
        <v>636</v>
      </c>
      <c r="C322" s="247" t="s">
        <v>637</v>
      </c>
      <c r="D322" s="60">
        <f t="shared" ref="D322:E322" si="77">SUM(D323:D326)</f>
        <v>654.23</v>
      </c>
      <c r="E322" s="60">
        <f t="shared" si="77"/>
        <v>1429.01</v>
      </c>
      <c r="F322" s="45">
        <f t="shared" si="72"/>
        <v>218.42624153585129</v>
      </c>
    </row>
    <row r="323" spans="1:6" ht="12.75" customHeight="1" x14ac:dyDescent="0.2">
      <c r="A323" s="63">
        <v>7211</v>
      </c>
      <c r="B323" s="64" t="s">
        <v>638</v>
      </c>
      <c r="C323" s="247" t="s">
        <v>639</v>
      </c>
      <c r="D323" s="194">
        <v>654.23</v>
      </c>
      <c r="E323" s="194">
        <v>1429.01</v>
      </c>
      <c r="F323" s="45">
        <f t="shared" si="72"/>
        <v>218.42624153585129</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191409.72</v>
      </c>
      <c r="E360" s="60">
        <f t="shared" si="86"/>
        <v>193222.07</v>
      </c>
      <c r="F360" s="45">
        <f t="shared" si="72"/>
        <v>100.94684324286145</v>
      </c>
    </row>
    <row r="361" spans="1:6" ht="12.75" customHeight="1" x14ac:dyDescent="0.2">
      <c r="A361" s="63">
        <v>41</v>
      </c>
      <c r="B361" s="64" t="s">
        <v>714</v>
      </c>
      <c r="C361" s="247" t="s">
        <v>715</v>
      </c>
      <c r="D361" s="60">
        <f t="shared" ref="D361:E361" si="87">D362+D366</f>
        <v>0</v>
      </c>
      <c r="E361" s="60">
        <f t="shared" si="87"/>
        <v>40000</v>
      </c>
      <c r="F361" s="45" t="str">
        <f t="shared" si="72"/>
        <v>-</v>
      </c>
    </row>
    <row r="362" spans="1:6" ht="12.75" customHeight="1" x14ac:dyDescent="0.2">
      <c r="A362" s="63">
        <v>411</v>
      </c>
      <c r="B362" s="64" t="s">
        <v>716</v>
      </c>
      <c r="C362" s="247" t="s">
        <v>717</v>
      </c>
      <c r="D362" s="60">
        <f t="shared" ref="D362:E362" si="88">SUM(D363:D365)</f>
        <v>0</v>
      </c>
      <c r="E362" s="60">
        <f t="shared" si="88"/>
        <v>40000</v>
      </c>
      <c r="F362" s="45" t="str">
        <f t="shared" si="72"/>
        <v>-</v>
      </c>
    </row>
    <row r="363" spans="1:6" ht="12.75" customHeight="1" x14ac:dyDescent="0.2">
      <c r="A363" s="63">
        <v>4111</v>
      </c>
      <c r="B363" s="64" t="s">
        <v>614</v>
      </c>
      <c r="C363" s="247" t="s">
        <v>718</v>
      </c>
      <c r="D363" s="194">
        <v>0</v>
      </c>
      <c r="E363" s="194">
        <v>40000</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91208.09</v>
      </c>
      <c r="E373" s="60">
        <f t="shared" si="90"/>
        <v>100195.81999999999</v>
      </c>
      <c r="F373" s="45">
        <f t="shared" si="72"/>
        <v>109.85409298670766</v>
      </c>
    </row>
    <row r="374" spans="1:6" ht="12.75" customHeight="1" x14ac:dyDescent="0.2">
      <c r="A374" s="63">
        <v>421</v>
      </c>
      <c r="B374" s="64" t="s">
        <v>732</v>
      </c>
      <c r="C374" s="247" t="s">
        <v>733</v>
      </c>
      <c r="D374" s="60">
        <f t="shared" ref="D374:E374" si="91">SUM(D375:D378)</f>
        <v>72170</v>
      </c>
      <c r="E374" s="60">
        <f t="shared" si="91"/>
        <v>48922.75</v>
      </c>
      <c r="F374" s="45">
        <f t="shared" si="72"/>
        <v>67.788208396840787</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v>7750</v>
      </c>
      <c r="F376" s="45" t="str">
        <f t="shared" si="72"/>
        <v>-</v>
      </c>
    </row>
    <row r="377" spans="1:6" ht="12.75" customHeight="1" x14ac:dyDescent="0.2">
      <c r="A377" s="63">
        <v>4213</v>
      </c>
      <c r="B377" s="64" t="s">
        <v>642</v>
      </c>
      <c r="C377" s="247" t="s">
        <v>736</v>
      </c>
      <c r="D377" s="194">
        <v>72170</v>
      </c>
      <c r="E377" s="194">
        <v>17419</v>
      </c>
      <c r="F377" s="45">
        <f t="shared" si="72"/>
        <v>24.136067618123874</v>
      </c>
    </row>
    <row r="378" spans="1:6" ht="12.75" customHeight="1" x14ac:dyDescent="0.2">
      <c r="A378" s="63">
        <v>4214</v>
      </c>
      <c r="B378" s="64" t="s">
        <v>644</v>
      </c>
      <c r="C378" s="247" t="s">
        <v>737</v>
      </c>
      <c r="D378" s="194">
        <v>0</v>
      </c>
      <c r="E378" s="194">
        <v>23753.75</v>
      </c>
      <c r="F378" s="45" t="str">
        <f t="shared" si="72"/>
        <v>-</v>
      </c>
    </row>
    <row r="379" spans="1:6" ht="12.75" customHeight="1" x14ac:dyDescent="0.2">
      <c r="A379" s="63">
        <v>422</v>
      </c>
      <c r="B379" s="64" t="s">
        <v>738</v>
      </c>
      <c r="C379" s="247" t="s">
        <v>739</v>
      </c>
      <c r="D379" s="60">
        <f t="shared" ref="D379:E379" si="92">SUM(D380:D387)</f>
        <v>18516.439999999999</v>
      </c>
      <c r="E379" s="60">
        <f t="shared" si="92"/>
        <v>46547.92</v>
      </c>
      <c r="F379" s="45">
        <f t="shared" si="72"/>
        <v>251.3869836750477</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v>2478</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18516.439999999999</v>
      </c>
      <c r="E386" s="194">
        <v>44069.919999999998</v>
      </c>
      <c r="F386" s="45">
        <f t="shared" si="72"/>
        <v>238.00428160056683</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521.65</v>
      </c>
      <c r="E393" s="60">
        <f t="shared" si="94"/>
        <v>3225.15</v>
      </c>
      <c r="F393" s="45">
        <f t="shared" si="72"/>
        <v>618.25936930892362</v>
      </c>
    </row>
    <row r="394" spans="1:6" ht="12.75" customHeight="1" x14ac:dyDescent="0.2">
      <c r="A394" s="63">
        <v>4241</v>
      </c>
      <c r="B394" s="64" t="s">
        <v>757</v>
      </c>
      <c r="C394" s="247" t="s">
        <v>758</v>
      </c>
      <c r="D394" s="194">
        <v>521.65</v>
      </c>
      <c r="E394" s="194">
        <v>3225.15</v>
      </c>
      <c r="F394" s="45">
        <f t="shared" si="72"/>
        <v>618.25936930892362</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1500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v>1500</v>
      </c>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100201.63</v>
      </c>
      <c r="E412" s="60">
        <f t="shared" si="100"/>
        <v>53026.25</v>
      </c>
      <c r="F412" s="45">
        <f t="shared" si="72"/>
        <v>52.919548314732999</v>
      </c>
    </row>
    <row r="413" spans="1:6" ht="12.75" customHeight="1" x14ac:dyDescent="0.2">
      <c r="A413" s="63">
        <v>451</v>
      </c>
      <c r="B413" s="64" t="s">
        <v>785</v>
      </c>
      <c r="C413" s="247" t="s">
        <v>786</v>
      </c>
      <c r="D413" s="194">
        <v>100201.63</v>
      </c>
      <c r="E413" s="194">
        <v>53026.25</v>
      </c>
      <c r="F413" s="45">
        <f t="shared" si="72"/>
        <v>52.919548314732999</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190755.49</v>
      </c>
      <c r="E418" s="60">
        <f t="shared" si="102"/>
        <v>174293.59</v>
      </c>
      <c r="F418" s="45">
        <f t="shared" si="72"/>
        <v>91.370156633499775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8004887.2599999998</v>
      </c>
      <c r="E420" s="194">
        <v>7287397.9000000004</v>
      </c>
      <c r="F420" s="45">
        <f t="shared" si="72"/>
        <v>91.036858650274112</v>
      </c>
    </row>
    <row r="421" spans="1:6" ht="12.75" customHeight="1" x14ac:dyDescent="0.2">
      <c r="A421" s="63">
        <v>97</v>
      </c>
      <c r="B421" s="220" t="s">
        <v>801</v>
      </c>
      <c r="C421" s="247" t="s">
        <v>802</v>
      </c>
      <c r="D421" s="194">
        <v>9390.7900000000009</v>
      </c>
      <c r="E421" s="194">
        <v>13214.54</v>
      </c>
      <c r="F421" s="45">
        <f t="shared" si="72"/>
        <v>140.71808655075876</v>
      </c>
    </row>
    <row r="422" spans="1:6" ht="12.75" customHeight="1" x14ac:dyDescent="0.2">
      <c r="A422" s="63" t="s">
        <v>582</v>
      </c>
      <c r="B422" s="64" t="s">
        <v>803</v>
      </c>
      <c r="C422" s="247" t="s">
        <v>804</v>
      </c>
      <c r="D422" s="60">
        <f>D6+D308</f>
        <v>1614343.17</v>
      </c>
      <c r="E422" s="60">
        <f>E6+E308</f>
        <v>2133692.52</v>
      </c>
      <c r="F422" s="45">
        <f t="shared" si="72"/>
        <v>132.17093859913319</v>
      </c>
    </row>
    <row r="423" spans="1:6" ht="12.75" customHeight="1" x14ac:dyDescent="0.2">
      <c r="A423" s="63" t="s">
        <v>582</v>
      </c>
      <c r="B423" s="64" t="s">
        <v>805</v>
      </c>
      <c r="C423" s="247" t="s">
        <v>806</v>
      </c>
      <c r="D423" s="60">
        <f t="shared" ref="D423:E423" si="103">D299+D360</f>
        <v>1351457.75</v>
      </c>
      <c r="E423" s="60">
        <f t="shared" si="103"/>
        <v>1627482.06</v>
      </c>
      <c r="F423" s="45">
        <f t="shared" si="72"/>
        <v>120.42419084133411</v>
      </c>
    </row>
    <row r="424" spans="1:6" ht="12.75" customHeight="1" x14ac:dyDescent="0.2">
      <c r="A424" s="63" t="s">
        <v>582</v>
      </c>
      <c r="B424" s="64" t="s">
        <v>807</v>
      </c>
      <c r="C424" s="247" t="s">
        <v>808</v>
      </c>
      <c r="D424" s="60">
        <f t="shared" ref="D424:E424" si="104">IF(D422&gt;=D423,D422-D423,0)</f>
        <v>262885.41999999993</v>
      </c>
      <c r="E424" s="60">
        <f t="shared" si="104"/>
        <v>506210.45999999996</v>
      </c>
      <c r="F424" s="45">
        <f t="shared" si="72"/>
        <v>192.55935152280418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1056348.79</v>
      </c>
      <c r="E427" s="60">
        <f t="shared" si="107"/>
        <v>1303422.4300000006</v>
      </c>
      <c r="F427" s="45">
        <f t="shared" si="72"/>
        <v>123.3893996319152</v>
      </c>
    </row>
    <row r="428" spans="1:6" ht="24" x14ac:dyDescent="0.2">
      <c r="A428" s="249" t="s">
        <v>816</v>
      </c>
      <c r="B428" s="243" t="s">
        <v>817</v>
      </c>
      <c r="C428" s="250" t="s">
        <v>818</v>
      </c>
      <c r="D428" s="81">
        <f t="shared" ref="D428:E428" si="108">D304+D421</f>
        <v>1631343.81</v>
      </c>
      <c r="E428" s="81">
        <f t="shared" si="108"/>
        <v>1448424.48</v>
      </c>
      <c r="F428" s="61">
        <f t="shared" si="72"/>
        <v>88.787199309016287</v>
      </c>
    </row>
    <row r="429" spans="1:6" s="55" customFormat="1" ht="20.100000000000001" customHeight="1" x14ac:dyDescent="0.2">
      <c r="A429" s="378" t="s">
        <v>819</v>
      </c>
      <c r="B429" s="375"/>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107151.07</v>
      </c>
      <c r="E535" s="60">
        <f>E536+E571+E584+E597+E629</f>
        <v>241070.05</v>
      </c>
      <c r="F535" s="45">
        <f t="shared" si="109"/>
        <v>224.98146775389176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107151.07</v>
      </c>
      <c r="E597" s="60">
        <f t="shared" si="152"/>
        <v>241070.05</v>
      </c>
      <c r="F597" s="45">
        <f t="shared" si="109"/>
        <v>224.98146775389176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77151.070000000007</v>
      </c>
      <c r="E609" s="60">
        <f t="shared" si="156"/>
        <v>241070.05</v>
      </c>
      <c r="F609" s="45">
        <f t="shared" si="109"/>
        <v>312.46494701888122</v>
      </c>
    </row>
    <row r="610" spans="1:6" ht="24" x14ac:dyDescent="0.2">
      <c r="A610" s="63">
        <v>5443</v>
      </c>
      <c r="B610" s="64" t="s">
        <v>1170</v>
      </c>
      <c r="C610" s="247" t="s">
        <v>1171</v>
      </c>
      <c r="D610" s="194">
        <v>77151.070000000007</v>
      </c>
      <c r="E610" s="194">
        <v>241070.05</v>
      </c>
      <c r="F610" s="45">
        <f t="shared" si="109"/>
        <v>312.46494701888122</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30000</v>
      </c>
      <c r="E616" s="60">
        <f t="shared" si="157"/>
        <v>0</v>
      </c>
      <c r="F616" s="45">
        <f t="shared" si="109"/>
        <v>0</v>
      </c>
    </row>
    <row r="617" spans="1:6" ht="24" x14ac:dyDescent="0.2">
      <c r="A617" s="63">
        <v>5453</v>
      </c>
      <c r="B617" s="183" t="s">
        <v>1184</v>
      </c>
      <c r="C617" s="247" t="s">
        <v>1185</v>
      </c>
      <c r="D617" s="194">
        <v>30000</v>
      </c>
      <c r="E617" s="194"/>
      <c r="F617" s="45">
        <f t="shared" si="109"/>
        <v>0</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107151.07</v>
      </c>
      <c r="E640" s="60">
        <f>IF(E535-E430&gt;=0,E535-E430,0)</f>
        <v>241070.05</v>
      </c>
      <c r="F640" s="45">
        <f t="shared" si="109"/>
        <v>224.98146775389176</v>
      </c>
    </row>
    <row r="641" spans="1:6" ht="12.75" customHeight="1" x14ac:dyDescent="0.2">
      <c r="A641" s="63">
        <v>92213</v>
      </c>
      <c r="B641" s="64" t="s">
        <v>1232</v>
      </c>
      <c r="C641" s="247" t="s">
        <v>1233</v>
      </c>
      <c r="D641" s="194">
        <v>383037.79</v>
      </c>
      <c r="E641" s="194">
        <v>583856.73</v>
      </c>
      <c r="F641" s="45">
        <f t="shared" si="109"/>
        <v>152.42797061877366</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1614343.17</v>
      </c>
      <c r="E643" s="60">
        <f>E422+E430</f>
        <v>2133692.52</v>
      </c>
      <c r="F643" s="45">
        <f t="shared" si="109"/>
        <v>132.17093859913319</v>
      </c>
    </row>
    <row r="644" spans="1:6" ht="12.75" customHeight="1" x14ac:dyDescent="0.2">
      <c r="A644" s="63" t="s">
        <v>582</v>
      </c>
      <c r="B644" s="64" t="s">
        <v>1238</v>
      </c>
      <c r="C644" s="247" t="s">
        <v>1239</v>
      </c>
      <c r="D644" s="60">
        <f>D423+D535</f>
        <v>1458608.82</v>
      </c>
      <c r="E644" s="60">
        <f>E423+E535</f>
        <v>1868552.11</v>
      </c>
      <c r="F644" s="45">
        <f t="shared" si="109"/>
        <v>128.10508783293935</v>
      </c>
    </row>
    <row r="645" spans="1:6" ht="12.75" customHeight="1" x14ac:dyDescent="0.2">
      <c r="A645" s="63" t="s">
        <v>582</v>
      </c>
      <c r="B645" s="64" t="s">
        <v>1240</v>
      </c>
      <c r="C645" s="247" t="s">
        <v>1241</v>
      </c>
      <c r="D645" s="60">
        <f t="shared" ref="D645:E645" si="163">IF(D643&gt;=D644,D643-D644,0)</f>
        <v>155734.34999999986</v>
      </c>
      <c r="E645" s="60">
        <f t="shared" si="163"/>
        <v>265140.40999999992</v>
      </c>
      <c r="F645" s="45">
        <f t="shared" si="109"/>
        <v>170.25172031732251</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673311</v>
      </c>
      <c r="E648" s="60">
        <f>IF(E427-E426+E642-E641&gt;=0,E427-E426+E642-E641,0)</f>
        <v>719565.70000000065</v>
      </c>
      <c r="F648" s="45">
        <f t="shared" si="109"/>
        <v>106.86973775862873</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517576.65000000014</v>
      </c>
      <c r="E650" s="60">
        <f t="shared" si="166"/>
        <v>454425.29000000074</v>
      </c>
      <c r="F650" s="45">
        <f t="shared" si="109"/>
        <v>87.798645862405237</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5"/>
      <c r="C652" s="171"/>
      <c r="D652" s="43"/>
      <c r="E652" s="43"/>
      <c r="F652" s="44"/>
    </row>
    <row r="653" spans="1:6" ht="12.75" customHeight="1" x14ac:dyDescent="0.2">
      <c r="A653" s="63">
        <v>11</v>
      </c>
      <c r="B653" s="64" t="s">
        <v>1255</v>
      </c>
      <c r="C653" s="247" t="s">
        <v>1256</v>
      </c>
      <c r="D653" s="194">
        <v>123385.63</v>
      </c>
      <c r="E653" s="194">
        <v>37803.660000000003</v>
      </c>
      <c r="F653" s="45">
        <f t="shared" ref="F653:F740" si="167">IF(D653&lt;&gt;0,IF(E653/D653&gt;=100,"&gt;&gt;100",E653/D653*100),"-")</f>
        <v>30.638624611310089</v>
      </c>
    </row>
    <row r="654" spans="1:6" ht="12.75" customHeight="1" x14ac:dyDescent="0.2">
      <c r="A654" s="63" t="s">
        <v>1257</v>
      </c>
      <c r="B654" s="64" t="s">
        <v>1258</v>
      </c>
      <c r="C654" s="247" t="s">
        <v>1257</v>
      </c>
      <c r="D654" s="194">
        <v>1753641.66</v>
      </c>
      <c r="E654" s="194">
        <v>2545951.96</v>
      </c>
      <c r="F654" s="45">
        <f t="shared" si="167"/>
        <v>145.18085524952687</v>
      </c>
    </row>
    <row r="655" spans="1:6" ht="12.75" customHeight="1" x14ac:dyDescent="0.2">
      <c r="A655" s="63" t="s">
        <v>1259</v>
      </c>
      <c r="B655" s="64" t="s">
        <v>1260</v>
      </c>
      <c r="C655" s="247" t="s">
        <v>1259</v>
      </c>
      <c r="D655" s="194">
        <v>1808627.08</v>
      </c>
      <c r="E655" s="194">
        <v>2576647.91</v>
      </c>
      <c r="F655" s="45">
        <f t="shared" si="167"/>
        <v>142.4643000479679</v>
      </c>
    </row>
    <row r="656" spans="1:6" ht="24" x14ac:dyDescent="0.2">
      <c r="A656" s="63">
        <v>11</v>
      </c>
      <c r="B656" s="64" t="s">
        <v>1261</v>
      </c>
      <c r="C656" s="247" t="s">
        <v>1262</v>
      </c>
      <c r="D656" s="60">
        <f t="shared" ref="D656:E656" si="168">+D653+D654-D655</f>
        <v>68400.209999999963</v>
      </c>
      <c r="E656" s="60">
        <f t="shared" si="168"/>
        <v>7107.7099999999627</v>
      </c>
      <c r="F656" s="45">
        <f t="shared" si="167"/>
        <v>10.391356985599849</v>
      </c>
    </row>
    <row r="657" spans="1:6" ht="24" x14ac:dyDescent="0.2">
      <c r="A657" s="63" t="s">
        <v>582</v>
      </c>
      <c r="B657" s="64" t="s">
        <v>1263</v>
      </c>
      <c r="C657" s="247" t="s">
        <v>1264</v>
      </c>
      <c r="D657" s="253">
        <v>40</v>
      </c>
      <c r="E657" s="253">
        <v>40</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40</v>
      </c>
      <c r="E659" s="253">
        <v>40</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v>752.8</v>
      </c>
      <c r="F662" s="71" t="str">
        <f t="shared" si="167"/>
        <v>-</v>
      </c>
    </row>
    <row r="663" spans="1:6" ht="12.75" customHeight="1" x14ac:dyDescent="0.2">
      <c r="A663" s="70">
        <v>61316</v>
      </c>
      <c r="B663" s="65" t="s">
        <v>1276</v>
      </c>
      <c r="C663" s="277" t="s">
        <v>1277</v>
      </c>
      <c r="D663" s="192">
        <v>0</v>
      </c>
      <c r="E663" s="192">
        <v>1034.94</v>
      </c>
      <c r="F663" s="71" t="str">
        <f t="shared" si="167"/>
        <v>-</v>
      </c>
    </row>
    <row r="664" spans="1:6" ht="12.75" customHeight="1" x14ac:dyDescent="0.2">
      <c r="A664" s="70" t="s">
        <v>1278</v>
      </c>
      <c r="B664" s="65" t="s">
        <v>1279</v>
      </c>
      <c r="C664" s="277" t="s">
        <v>1278</v>
      </c>
      <c r="D664" s="192">
        <v>0</v>
      </c>
      <c r="E664" s="192">
        <v>13771.03</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230615.24</v>
      </c>
      <c r="E669" s="194">
        <v>148946.04</v>
      </c>
      <c r="F669" s="45">
        <f t="shared" si="167"/>
        <v>64.586382062174224</v>
      </c>
    </row>
    <row r="670" spans="1:6" ht="12.75" customHeight="1" x14ac:dyDescent="0.2">
      <c r="A670" s="63">
        <v>63312</v>
      </c>
      <c r="B670" s="64" t="s">
        <v>1290</v>
      </c>
      <c r="C670" s="247" t="s">
        <v>1291</v>
      </c>
      <c r="D670" s="194">
        <v>0</v>
      </c>
      <c r="E670" s="194">
        <v>8000</v>
      </c>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7050.25</v>
      </c>
      <c r="E672" s="194">
        <v>37332.76</v>
      </c>
      <c r="F672" s="45">
        <f t="shared" si="167"/>
        <v>529.52391759157479</v>
      </c>
    </row>
    <row r="673" spans="1:6" ht="12.75" customHeight="1" x14ac:dyDescent="0.2">
      <c r="A673" s="63">
        <v>63321</v>
      </c>
      <c r="B673" s="64" t="s">
        <v>1296</v>
      </c>
      <c r="C673" s="247" t="s">
        <v>1297</v>
      </c>
      <c r="D673" s="194">
        <v>300000</v>
      </c>
      <c r="E673" s="194"/>
      <c r="F673" s="45">
        <f t="shared" si="167"/>
        <v>0</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14040.6</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v>431375.2</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2999.05</v>
      </c>
      <c r="E734" s="192">
        <v>3115.21</v>
      </c>
      <c r="F734" s="71">
        <f t="shared" si="167"/>
        <v>103.87322652173188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1791.67</v>
      </c>
      <c r="E738" s="194">
        <v>824.19</v>
      </c>
      <c r="F738" s="45">
        <f t="shared" si="167"/>
        <v>46.001216741922342</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19491.580000000002</v>
      </c>
      <c r="E740" s="192">
        <v>24090.55</v>
      </c>
      <c r="F740" s="71">
        <f t="shared" si="167"/>
        <v>123.59464958715505</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291.91000000000003</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17943.72</v>
      </c>
      <c r="E782" s="192">
        <v>0</v>
      </c>
      <c r="F782" s="71">
        <f t="shared" si="169"/>
        <v>0</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7639.78</v>
      </c>
      <c r="E843" s="194">
        <v>32730.46</v>
      </c>
      <c r="F843" s="45">
        <f t="shared" si="169"/>
        <v>428.42149904840187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10829.34</v>
      </c>
      <c r="E846" s="194">
        <v>13860</v>
      </c>
      <c r="F846" s="45">
        <f t="shared" si="169"/>
        <v>127.98563901401194</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7963.37</v>
      </c>
      <c r="E848" s="194">
        <v>0</v>
      </c>
      <c r="F848" s="45">
        <f t="shared" si="169"/>
        <v>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263.98</v>
      </c>
      <c r="E853" s="194">
        <v>1746.55</v>
      </c>
      <c r="F853" s="45">
        <f t="shared" si="169"/>
        <v>661.6220925827713</v>
      </c>
    </row>
    <row r="854" spans="1:6" ht="12.75" customHeight="1" x14ac:dyDescent="0.2">
      <c r="A854" s="63" t="s">
        <v>1636</v>
      </c>
      <c r="B854" s="64" t="s">
        <v>1637</v>
      </c>
      <c r="C854" s="247" t="s">
        <v>1636</v>
      </c>
      <c r="D854" s="194">
        <v>911.02</v>
      </c>
      <c r="E854" s="194">
        <v>755</v>
      </c>
      <c r="F854" s="45">
        <f t="shared" si="169"/>
        <v>82.874141072643852</v>
      </c>
    </row>
    <row r="855" spans="1:6" ht="12.75" customHeight="1" x14ac:dyDescent="0.2">
      <c r="A855" s="63" t="s">
        <v>1638</v>
      </c>
      <c r="B855" s="64" t="s">
        <v>1639</v>
      </c>
      <c r="C855" s="247" t="s">
        <v>1638</v>
      </c>
      <c r="D855" s="194">
        <v>33432.61</v>
      </c>
      <c r="E855" s="194">
        <v>39290.519999999997</v>
      </c>
      <c r="F855" s="45">
        <f t="shared" si="169"/>
        <v>117.5215455807967</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1" t="s">
        <v>1948</v>
      </c>
      <c r="B1010" s="382"/>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9"/>
      <c r="E1021" s="380"/>
      <c r="F1021" s="51"/>
    </row>
    <row r="1022" spans="1:6" ht="15" customHeight="1" x14ac:dyDescent="0.2">
      <c r="A1022" s="140"/>
      <c r="B1022" s="163"/>
      <c r="C1022" s="173"/>
      <c r="D1022" s="379"/>
      <c r="E1022" s="380"/>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17" priority="13" operator="lessThan">
      <formula>-0.001</formula>
    </cfRule>
  </conditionalFormatting>
  <conditionalFormatting sqref="D9:E16">
    <cfRule type="cellIs" dxfId="16" priority="1" operator="lessThan">
      <formula>-0.001</formula>
    </cfRule>
  </conditionalFormatting>
  <conditionalFormatting sqref="D18:E1009">
    <cfRule type="cellIs" dxfId="15"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93" sqref="D9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1485251.11</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1646462.22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1202494.8899999999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369068.55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475670.14</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3831.97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33754.29</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19695.36</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88385.83</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166903.75</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45185</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193222.07</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250745.26</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1807255.4500000002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1185065.75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407357.84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455061.63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2815.97</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33754.29</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18895.36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63355.47</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170224.19</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33601</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144284.34</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241070.05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241070.05</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236835.31</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1324457.8799999999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1089341.69</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814558.48</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6771.61</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6771.61</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682566.24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222502.13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237553.46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84661.99</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137848.66</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38903.54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2385.1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22783.08</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907.58</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12827.78</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800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800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66139.16</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15164.69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22508.77</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9190.9599999999991</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19274.740000000002</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1430.74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1430.74</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17947.189999999999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17947.189999999999</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223431.29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9897.19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97614.52</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30349.24</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85570.34</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42963.63</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42963.63</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8388.2900000000009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235116.19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75383.05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123856.09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35877.050000000003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14</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37148</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3603</v>
      </c>
      <c r="D289" s="95"/>
      <c r="E289" s="51">
        <f t="shared" si="17"/>
        <v>0</v>
      </c>
      <c r="F289" s="51">
        <f t="shared" si="18"/>
        <v>1</v>
      </c>
      <c r="G289" s="51"/>
      <c r="H289" s="51"/>
      <c r="I289" s="51"/>
      <c r="J289" s="51"/>
      <c r="K289" s="51"/>
      <c r="L289" s="51">
        <f>IF(AND('PR-RAS'!D617&gt;0,'PR-RAS'!D992=0),1,0)</f>
        <v>1</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BILANCA</vt:lpstr>
      <vt:lpstr>PR-RAS</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cp:lastModifiedBy>
  <cp:lastPrinted>2026-07-15T06:19:07Z</cp:lastPrinted>
  <dcterms:created xsi:type="dcterms:W3CDTF">2022-04-01T05:14:30Z</dcterms:created>
  <dcterms:modified xsi:type="dcterms:W3CDTF">2026-07-15T06:20:02Z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